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40" yWindow="740" windowWidth="22560" windowHeight="12420" tabRatio="500" activeTab="0"/>
  </bookViews>
  <sheets>
    <sheet name="IX 75-09 BRD IX" sheetId="1" r:id="rId1"/>
    <sheet name="IX West 75-09" sheetId="2" r:id="rId2"/>
    <sheet name="IX 75-09 BRD Werte" sheetId="3" r:id="rId3"/>
  </sheets>
  <definedNames/>
  <calcPr fullCalcOnLoad="1"/>
</workbook>
</file>

<file path=xl/sharedStrings.xml><?xml version="1.0" encoding="utf-8"?>
<sst xmlns="http://schemas.openxmlformats.org/spreadsheetml/2006/main" count="156" uniqueCount="22">
  <si>
    <t>Index 1990=100</t>
  </si>
  <si>
    <t>früheres Bundesgebiet</t>
  </si>
  <si>
    <t>Deutschland</t>
  </si>
  <si>
    <t>Jahr</t>
  </si>
  <si>
    <t>Reihenhaus</t>
  </si>
  <si>
    <t>EH-Miete 1a-Lage</t>
  </si>
  <si>
    <t>EH-Miete Nebenlage</t>
  </si>
  <si>
    <t>Büromiete City</t>
  </si>
  <si>
    <t>Gewerbe-Grundstück</t>
  </si>
  <si>
    <t>Index Gewerbe</t>
  </si>
  <si>
    <t>Index Wohnen</t>
  </si>
  <si>
    <t>Index Gesamt</t>
  </si>
  <si>
    <t>Index 1975 = 100</t>
  </si>
  <si>
    <t>49 Städte West-Deutschland</t>
  </si>
  <si>
    <t>Ø Werte</t>
  </si>
  <si>
    <t>Euro/qm</t>
  </si>
  <si>
    <t>Euro</t>
  </si>
  <si>
    <t>Eigentums-wohnung neu</t>
  </si>
  <si>
    <t>Wohnungs-miete Neubau</t>
  </si>
  <si>
    <t>Wohnungs-miete Wiederver-mietung</t>
  </si>
  <si>
    <t>Grundstück Einfamilien-haus</t>
  </si>
  <si>
    <t>© BulwienGesa AG 2009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</si>
</sst>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Arial"/>
      <family val="0"/>
    </font>
    <font>
      <i/>
      <sz val="10"/>
      <name val="Arial"/>
      <family val="0"/>
    </font>
    <font>
      <i/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4" fontId="10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38" sqref="A38"/>
    </sheetView>
  </sheetViews>
  <sheetFormatPr defaultColWidth="11.00390625" defaultRowHeight="12.75"/>
  <cols>
    <col min="1" max="1" width="20.375" style="7" customWidth="1"/>
    <col min="2" max="2" width="5.00390625" style="7" bestFit="1" customWidth="1"/>
    <col min="3" max="5" width="9.875" style="7" customWidth="1"/>
    <col min="6" max="6" width="10.75390625" style="7" customWidth="1"/>
    <col min="7" max="11" width="9.875" style="7" customWidth="1"/>
    <col min="12" max="12" width="8.625" style="7" customWidth="1"/>
    <col min="13" max="13" width="10.125" style="7" customWidth="1"/>
    <col min="14" max="14" width="10.625" style="7" customWidth="1"/>
    <col min="15" max="16384" width="10.75390625" style="7" customWidth="1"/>
  </cols>
  <sheetData>
    <row r="1" spans="1:14" s="6" customFormat="1" ht="48">
      <c r="A1" s="1" t="s">
        <v>0</v>
      </c>
      <c r="B1" s="2" t="s">
        <v>3</v>
      </c>
      <c r="C1" s="3" t="s">
        <v>17</v>
      </c>
      <c r="D1" s="3" t="s">
        <v>18</v>
      </c>
      <c r="E1" s="3" t="s">
        <v>19</v>
      </c>
      <c r="F1" s="3" t="s">
        <v>4</v>
      </c>
      <c r="G1" s="3" t="s">
        <v>20</v>
      </c>
      <c r="H1" s="4" t="s">
        <v>5</v>
      </c>
      <c r="I1" s="4" t="s">
        <v>6</v>
      </c>
      <c r="J1" s="4" t="s">
        <v>7</v>
      </c>
      <c r="K1" s="4" t="s">
        <v>8</v>
      </c>
      <c r="L1" s="5" t="s">
        <v>11</v>
      </c>
      <c r="M1" s="5" t="s">
        <v>10</v>
      </c>
      <c r="N1" s="5" t="s">
        <v>9</v>
      </c>
    </row>
    <row r="2" spans="1:14" ht="12">
      <c r="A2" s="7" t="s">
        <v>1</v>
      </c>
      <c r="B2" s="7">
        <v>1975</v>
      </c>
      <c r="C2" s="8">
        <f>'IX 75-09 BRD Werte'!C3/'IX 75-09 BRD Werte'!C$18*100</f>
        <v>63.98688447915498</v>
      </c>
      <c r="D2" s="8">
        <f>'IX 75-09 BRD Werte'!D3/'IX 75-09 BRD Werte'!D$18*100</f>
        <v>60.4992657856094</v>
      </c>
      <c r="E2" s="8">
        <f>'IX 75-09 BRD Werte'!E3/'IX 75-09 BRD Werte'!E$18*100</f>
        <v>49.129593810444874</v>
      </c>
      <c r="F2" s="8">
        <f>'IX 75-09 BRD Werte'!F3/'IX 75-09 BRD Werte'!F$18*100</f>
        <v>60.43919111154992</v>
      </c>
      <c r="G2" s="8">
        <f>'IX 75-09 BRD Werte'!G3/'IX 75-09 BRD Werte'!G$18*100</f>
        <v>45.15372478785553</v>
      </c>
      <c r="H2" s="8">
        <f>'IX 75-09 BRD Werte'!H3/'IX 75-09 BRD Werte'!H$18*100</f>
        <v>49.17078847832412</v>
      </c>
      <c r="I2" s="8">
        <f>'IX 75-09 BRD Werte'!I3/'IX 75-09 BRD Werte'!I$18*100</f>
        <v>58.401305057096245</v>
      </c>
      <c r="J2" s="8">
        <f>'IX 75-09 BRD Werte'!J3/'IX 75-09 BRD Werte'!J$18*100</f>
        <v>56.505914467697906</v>
      </c>
      <c r="K2" s="8">
        <f>'IX 75-09 BRD Werte'!K3/'IX 75-09 BRD Werte'!K$18*100</f>
        <v>55.775149846104</v>
      </c>
      <c r="L2" s="8">
        <f aca="true" t="shared" si="0" ref="L2:L31">AVERAGE(C2:K2)</f>
        <v>55.45131309153744</v>
      </c>
      <c r="M2" s="8">
        <f aca="true" t="shared" si="1" ref="M2:M31">AVERAGE(C2:G2)</f>
        <v>55.84173199492294</v>
      </c>
      <c r="N2" s="8">
        <f aca="true" t="shared" si="2" ref="N2:N31">AVERAGE(H2:K2)</f>
        <v>54.96328946230557</v>
      </c>
    </row>
    <row r="3" spans="1:14" ht="12">
      <c r="A3" s="7" t="s">
        <v>1</v>
      </c>
      <c r="B3" s="7">
        <v>1976</v>
      </c>
      <c r="C3" s="8">
        <f>'IX 75-09 BRD Werte'!C4/'IX 75-09 BRD Werte'!C$18*100</f>
        <v>64.64948137177045</v>
      </c>
      <c r="D3" s="8">
        <f>'IX 75-09 BRD Werte'!D4/'IX 75-09 BRD Werte'!D$18*100</f>
        <v>61.08663729809105</v>
      </c>
      <c r="E3" s="8">
        <f>'IX 75-09 BRD Werte'!E4/'IX 75-09 BRD Werte'!E$18*100</f>
        <v>49.129593810444874</v>
      </c>
      <c r="F3" s="8">
        <f>'IX 75-09 BRD Werte'!F4/'IX 75-09 BRD Werte'!F$18*100</f>
        <v>64.25649218390535</v>
      </c>
      <c r="G3" s="8">
        <f>'IX 75-09 BRD Werte'!G4/'IX 75-09 BRD Werte'!G$18*100</f>
        <v>46.855144769945845</v>
      </c>
      <c r="H3" s="8">
        <f>'IX 75-09 BRD Werte'!H4/'IX 75-09 BRD Werte'!H$18*100</f>
        <v>49.869071864998546</v>
      </c>
      <c r="I3" s="8">
        <f>'IX 75-09 BRD Werte'!I4/'IX 75-09 BRD Werte'!I$18*100</f>
        <v>60.95704187058184</v>
      </c>
      <c r="J3" s="8">
        <f>'IX 75-09 BRD Werte'!J4/'IX 75-09 BRD Werte'!J$18*100</f>
        <v>57.77979981801637</v>
      </c>
      <c r="K3" s="8">
        <f>'IX 75-09 BRD Werte'!K4/'IX 75-09 BRD Werte'!K$18*100</f>
        <v>56.536530050218694</v>
      </c>
      <c r="L3" s="8">
        <f t="shared" si="0"/>
        <v>56.79108811533034</v>
      </c>
      <c r="M3" s="8">
        <f t="shared" si="1"/>
        <v>57.19546988683152</v>
      </c>
      <c r="N3" s="8">
        <f t="shared" si="2"/>
        <v>56.285610900953856</v>
      </c>
    </row>
    <row r="4" spans="1:14" ht="12">
      <c r="A4" s="7" t="s">
        <v>1</v>
      </c>
      <c r="B4" s="7">
        <v>1977</v>
      </c>
      <c r="C4" s="8">
        <f>'IX 75-09 BRD Werte'!C5/'IX 75-09 BRD Werte'!C$18*100</f>
        <v>68.09644682416335</v>
      </c>
      <c r="D4" s="8">
        <f>'IX 75-09 BRD Werte'!D5/'IX 75-09 BRD Werte'!D$18*100</f>
        <v>62.848751835535985</v>
      </c>
      <c r="E4" s="8">
        <f>'IX 75-09 BRD Werte'!E5/'IX 75-09 BRD Werte'!E$18*100</f>
        <v>49.90328820116054</v>
      </c>
      <c r="F4" s="8">
        <f>'IX 75-09 BRD Werte'!F5/'IX 75-09 BRD Werte'!F$18*100</f>
        <v>69.20419050296361</v>
      </c>
      <c r="G4" s="8">
        <f>'IX 75-09 BRD Werte'!G5/'IX 75-09 BRD Werte'!G$18*100</f>
        <v>51.48181314229671</v>
      </c>
      <c r="H4" s="8">
        <f>'IX 75-09 BRD Werte'!H5/'IX 75-09 BRD Werte'!H$18*100</f>
        <v>51.49839976723888</v>
      </c>
      <c r="I4" s="8">
        <f>'IX 75-09 BRD Werte'!I5/'IX 75-09 BRD Werte'!I$18*100</f>
        <v>62.47960848287113</v>
      </c>
      <c r="J4" s="8">
        <f>'IX 75-09 BRD Werte'!J5/'IX 75-09 BRD Werte'!J$18*100</f>
        <v>58.05277525022747</v>
      </c>
      <c r="K4" s="8">
        <f>'IX 75-09 BRD Werte'!K5/'IX 75-09 BRD Werte'!K$18*100</f>
        <v>57.78389761866192</v>
      </c>
      <c r="L4" s="8">
        <f t="shared" si="0"/>
        <v>59.0387968472355</v>
      </c>
      <c r="M4" s="8">
        <f t="shared" si="1"/>
        <v>60.306898101224036</v>
      </c>
      <c r="N4" s="8">
        <f t="shared" si="2"/>
        <v>57.45367027974984</v>
      </c>
    </row>
    <row r="5" spans="1:14" ht="12">
      <c r="A5" s="7" t="s">
        <v>1</v>
      </c>
      <c r="B5" s="7">
        <v>1978</v>
      </c>
      <c r="C5" s="8">
        <f>'IX 75-09 BRD Werte'!C6/'IX 75-09 BRD Werte'!C$18*100</f>
        <v>72.43450765640452</v>
      </c>
      <c r="D5" s="8">
        <f>'IX 75-09 BRD Werte'!D6/'IX 75-09 BRD Werte'!D$18*100</f>
        <v>64.61086637298092</v>
      </c>
      <c r="E5" s="8">
        <f>'IX 75-09 BRD Werte'!E6/'IX 75-09 BRD Werte'!E$18*100</f>
        <v>53.9651837524178</v>
      </c>
      <c r="F5" s="8">
        <f>'IX 75-09 BRD Werte'!F6/'IX 75-09 BRD Werte'!F$18*100</f>
        <v>72.95209295279669</v>
      </c>
      <c r="G5" s="8">
        <f>'IX 75-09 BRD Werte'!G6/'IX 75-09 BRD Werte'!G$18*100</f>
        <v>57.012494136710586</v>
      </c>
      <c r="H5" s="8">
        <f>'IX 75-09 BRD Werte'!H6/'IX 75-09 BRD Werte'!H$18*100</f>
        <v>54.14605760837941</v>
      </c>
      <c r="I5" s="8">
        <f>'IX 75-09 BRD Werte'!I6/'IX 75-09 BRD Werte'!I$18*100</f>
        <v>64.70908102229473</v>
      </c>
      <c r="J5" s="8">
        <f>'IX 75-09 BRD Werte'!J6/'IX 75-09 BRD Werte'!J$18*100</f>
        <v>61.78343949044586</v>
      </c>
      <c r="K5" s="8">
        <f>'IX 75-09 BRD Werte'!K6/'IX 75-09 BRD Werte'!K$18*100</f>
        <v>59.33905718451321</v>
      </c>
      <c r="L5" s="8">
        <f t="shared" si="0"/>
        <v>62.32808668632708</v>
      </c>
      <c r="M5" s="8">
        <f t="shared" si="1"/>
        <v>64.1950289742621</v>
      </c>
      <c r="N5" s="8">
        <f t="shared" si="2"/>
        <v>59.9944088264083</v>
      </c>
    </row>
    <row r="6" spans="1:14" ht="12">
      <c r="A6" s="7" t="s">
        <v>1</v>
      </c>
      <c r="B6" s="7">
        <v>1979</v>
      </c>
      <c r="C6" s="8">
        <f>'IX 75-09 BRD Werte'!C7/'IX 75-09 BRD Werte'!C$18*100</f>
        <v>78.4524464928649</v>
      </c>
      <c r="D6" s="8">
        <f>'IX 75-09 BRD Werte'!D7/'IX 75-09 BRD Werte'!D$18*100</f>
        <v>67.25403817914831</v>
      </c>
      <c r="E6" s="8">
        <f>'IX 75-09 BRD Werte'!E7/'IX 75-09 BRD Werte'!E$18*100</f>
        <v>57.83365570599614</v>
      </c>
      <c r="F6" s="8">
        <f>'IX 75-09 BRD Werte'!F7/'IX 75-09 BRD Werte'!F$18*100</f>
        <v>78.3651431157584</v>
      </c>
      <c r="G6" s="8">
        <f>'IX 75-09 BRD Werte'!G7/'IX 75-09 BRD Werte'!G$18*100</f>
        <v>65.83514562278793</v>
      </c>
      <c r="H6" s="8">
        <f>'IX 75-09 BRD Werte'!H7/'IX 75-09 BRD Werte'!H$18*100</f>
        <v>58.48123363398313</v>
      </c>
      <c r="I6" s="8">
        <f>'IX 75-09 BRD Werte'!I7/'IX 75-09 BRD Werte'!I$18*100</f>
        <v>68.18923327895595</v>
      </c>
      <c r="J6" s="8">
        <f>'IX 75-09 BRD Werte'!J7/'IX 75-09 BRD Werte'!J$18*100</f>
        <v>64.24021838034577</v>
      </c>
      <c r="K6" s="8">
        <f>'IX 75-09 BRD Werte'!K7/'IX 75-09 BRD Werte'!K$18*100</f>
        <v>62.497975052648634</v>
      </c>
      <c r="L6" s="8">
        <f t="shared" si="0"/>
        <v>66.79434327360991</v>
      </c>
      <c r="M6" s="8">
        <f t="shared" si="1"/>
        <v>69.54808582331114</v>
      </c>
      <c r="N6" s="8">
        <f t="shared" si="2"/>
        <v>63.35216508648337</v>
      </c>
    </row>
    <row r="7" spans="1:14" ht="12">
      <c r="A7" s="7" t="s">
        <v>1</v>
      </c>
      <c r="B7" s="7">
        <v>1980</v>
      </c>
      <c r="C7" s="8">
        <f>'IX 75-09 BRD Werte'!C8/'IX 75-09 BRD Werte'!C$18*100</f>
        <v>85.57877351366362</v>
      </c>
      <c r="D7" s="8">
        <f>'IX 75-09 BRD Werte'!D8/'IX 75-09 BRD Werte'!D$18*100</f>
        <v>71.071953010279</v>
      </c>
      <c r="E7" s="8">
        <f>'IX 75-09 BRD Werte'!E8/'IX 75-09 BRD Werte'!E$18*100</f>
        <v>62.86266924564797</v>
      </c>
      <c r="F7" s="8">
        <f>'IX 75-09 BRD Werte'!F8/'IX 75-09 BRD Werte'!F$18*100</f>
        <v>83.93751382508363</v>
      </c>
      <c r="G7" s="8">
        <f>'IX 75-09 BRD Werte'!G8/'IX 75-09 BRD Werte'!G$18*100</f>
        <v>72.29968871263488</v>
      </c>
      <c r="H7" s="8">
        <f>'IX 75-09 BRD Werte'!H8/'IX 75-09 BRD Werte'!H$18*100</f>
        <v>63.1946464940355</v>
      </c>
      <c r="I7" s="8">
        <f>'IX 75-09 BRD Werte'!I8/'IX 75-09 BRD Werte'!I$18*100</f>
        <v>71.77814029363783</v>
      </c>
      <c r="J7" s="8">
        <f>'IX 75-09 BRD Werte'!J8/'IX 75-09 BRD Werte'!J$18*100</f>
        <v>68.69881710646042</v>
      </c>
      <c r="K7" s="8">
        <f>'IX 75-09 BRD Werte'!K8/'IX 75-09 BRD Werte'!K$18*100</f>
        <v>68.02203142718291</v>
      </c>
      <c r="L7" s="8">
        <f t="shared" si="0"/>
        <v>71.93824818095841</v>
      </c>
      <c r="M7" s="8">
        <f t="shared" si="1"/>
        <v>75.15011966146182</v>
      </c>
      <c r="N7" s="8">
        <f t="shared" si="2"/>
        <v>67.92340883032917</v>
      </c>
    </row>
    <row r="8" spans="1:14" ht="12">
      <c r="A8" s="7" t="s">
        <v>1</v>
      </c>
      <c r="B8" s="7">
        <v>1981</v>
      </c>
      <c r="C8" s="8">
        <f>'IX 75-09 BRD Werte'!C9/'IX 75-09 BRD Werte'!C$18*100</f>
        <v>90.21987498355686</v>
      </c>
      <c r="D8" s="8">
        <f>'IX 75-09 BRD Werte'!D9/'IX 75-09 BRD Werte'!D$18*100</f>
        <v>75.33039647577094</v>
      </c>
      <c r="E8" s="8">
        <f>'IX 75-09 BRD Werte'!E9/'IX 75-09 BRD Werte'!E$18*100</f>
        <v>65.95744680851064</v>
      </c>
      <c r="F8" s="8">
        <f>'IX 75-09 BRD Werte'!F9/'IX 75-09 BRD Werte'!F$18*100</f>
        <v>90.25533210158983</v>
      </c>
      <c r="G8" s="8">
        <f>'IX 75-09 BRD Werte'!G9/'IX 75-09 BRD Werte'!G$18*100</f>
        <v>78.91347916933181</v>
      </c>
      <c r="H8" s="8">
        <f>'IX 75-09 BRD Werte'!H9/'IX 75-09 BRD Werte'!H$18*100</f>
        <v>65.62409077684028</v>
      </c>
      <c r="I8" s="8">
        <f>'IX 75-09 BRD Werte'!I9/'IX 75-09 BRD Werte'!I$18*100</f>
        <v>74.71451876019576</v>
      </c>
      <c r="J8" s="8">
        <f>'IX 75-09 BRD Werte'!J9/'IX 75-09 BRD Werte'!J$18*100</f>
        <v>71.42857142857142</v>
      </c>
      <c r="K8" s="8">
        <f>'IX 75-09 BRD Werte'!K9/'IX 75-09 BRD Werte'!K$18*100</f>
        <v>69.471893730763</v>
      </c>
      <c r="L8" s="8">
        <f t="shared" si="0"/>
        <v>75.76840047057006</v>
      </c>
      <c r="M8" s="8">
        <f t="shared" si="1"/>
        <v>80.13530590775201</v>
      </c>
      <c r="N8" s="8">
        <f t="shared" si="2"/>
        <v>70.30976867409261</v>
      </c>
    </row>
    <row r="9" spans="1:14" ht="12">
      <c r="A9" s="7" t="s">
        <v>1</v>
      </c>
      <c r="B9" s="7">
        <v>1982</v>
      </c>
      <c r="C9" s="8">
        <f>'IX 75-09 BRD Werte'!C10/'IX 75-09 BRD Werte'!C$18*100</f>
        <v>89.1451038474468</v>
      </c>
      <c r="D9" s="8">
        <f>'IX 75-09 BRD Werte'!D10/'IX 75-09 BRD Werte'!D$18*100</f>
        <v>79.29515418502203</v>
      </c>
      <c r="E9" s="8">
        <f>'IX 75-09 BRD Werte'!E10/'IX 75-09 BRD Werte'!E$18*100</f>
        <v>68.8588007736944</v>
      </c>
      <c r="F9" s="8">
        <f>'IX 75-09 BRD Werte'!F10/'IX 75-09 BRD Werte'!F$18*100</f>
        <v>93.78752556345106</v>
      </c>
      <c r="G9" s="8">
        <f>'IX 75-09 BRD Werte'!G10/'IX 75-09 BRD Werte'!G$18*100</f>
        <v>83.09666965161401</v>
      </c>
      <c r="H9" s="8">
        <f>'IX 75-09 BRD Werte'!H10/'IX 75-09 BRD Werte'!H$18*100</f>
        <v>68.11172534186791</v>
      </c>
      <c r="I9" s="8">
        <f>'IX 75-09 BRD Werte'!I10/'IX 75-09 BRD Werte'!I$18*100</f>
        <v>77.542142468733</v>
      </c>
      <c r="J9" s="8">
        <f>'IX 75-09 BRD Werte'!J10/'IX 75-09 BRD Werte'!J$18*100</f>
        <v>71.8835304822566</v>
      </c>
      <c r="K9" s="8">
        <f>'IX 75-09 BRD Werte'!K10/'IX 75-09 BRD Werte'!K$18*100</f>
        <v>69.26129920622066</v>
      </c>
      <c r="L9" s="8">
        <f t="shared" si="0"/>
        <v>77.88688350225625</v>
      </c>
      <c r="M9" s="8">
        <f t="shared" si="1"/>
        <v>82.83665080424564</v>
      </c>
      <c r="N9" s="8">
        <f t="shared" si="2"/>
        <v>71.69967437476954</v>
      </c>
    </row>
    <row r="10" spans="1:14" ht="12">
      <c r="A10" s="7" t="s">
        <v>1</v>
      </c>
      <c r="B10" s="7">
        <v>1983</v>
      </c>
      <c r="C10" s="8">
        <f>'IX 75-09 BRD Werte'!C11/'IX 75-09 BRD Werte'!C$18*100</f>
        <v>89.8476514350582</v>
      </c>
      <c r="D10" s="8">
        <f>'IX 75-09 BRD Werte'!D11/'IX 75-09 BRD Werte'!D$18*100</f>
        <v>80.46989720998533</v>
      </c>
      <c r="E10" s="8">
        <f>'IX 75-09 BRD Werte'!E11/'IX 75-09 BRD Werte'!E$18*100</f>
        <v>72.14700193423597</v>
      </c>
      <c r="F10" s="8">
        <f>'IX 75-09 BRD Werte'!F11/'IX 75-09 BRD Werte'!F$18*100</f>
        <v>93.59898627986453</v>
      </c>
      <c r="G10" s="8">
        <f>'IX 75-09 BRD Werte'!G11/'IX 75-09 BRD Werte'!G$18*100</f>
        <v>83.83864227538272</v>
      </c>
      <c r="H10" s="8">
        <f>'IX 75-09 BRD Werte'!H11/'IX 75-09 BRD Werte'!H$18*100</f>
        <v>69.81379109688682</v>
      </c>
      <c r="I10" s="8">
        <f>'IX 75-09 BRD Werte'!I11/'IX 75-09 BRD Werte'!I$18*100</f>
        <v>77.32463295269169</v>
      </c>
      <c r="J10" s="8">
        <f>'IX 75-09 BRD Werte'!J11/'IX 75-09 BRD Werte'!J$18*100</f>
        <v>72.975432211101</v>
      </c>
      <c r="K10" s="8">
        <f>'IX 75-09 BRD Werte'!K11/'IX 75-09 BRD Werte'!K$18*100</f>
        <v>73.95107727199093</v>
      </c>
      <c r="L10" s="8">
        <f t="shared" si="0"/>
        <v>79.32967918524413</v>
      </c>
      <c r="M10" s="8">
        <f t="shared" si="1"/>
        <v>83.98043582690535</v>
      </c>
      <c r="N10" s="8">
        <f t="shared" si="2"/>
        <v>73.5162333831676</v>
      </c>
    </row>
    <row r="11" spans="1:14" ht="12">
      <c r="A11" s="7" t="s">
        <v>1</v>
      </c>
      <c r="B11" s="7">
        <v>1984</v>
      </c>
      <c r="C11" s="8">
        <f>'IX 75-09 BRD Werte'!C12/'IX 75-09 BRD Werte'!C$18*100</f>
        <v>89.10856357763345</v>
      </c>
      <c r="D11" s="8">
        <f>'IX 75-09 BRD Werte'!D12/'IX 75-09 BRD Werte'!D$18*100</f>
        <v>78.70778267254039</v>
      </c>
      <c r="E11" s="8">
        <f>'IX 75-09 BRD Werte'!E12/'IX 75-09 BRD Werte'!E$18*100</f>
        <v>73.30754352030948</v>
      </c>
      <c r="F11" s="8">
        <f>'IX 75-09 BRD Werte'!F12/'IX 75-09 BRD Werte'!F$18*100</f>
        <v>90.77936165137538</v>
      </c>
      <c r="G11" s="8">
        <f>'IX 75-09 BRD Werte'!G12/'IX 75-09 BRD Werte'!G$18*100</f>
        <v>84.56782226770714</v>
      </c>
      <c r="H11" s="8">
        <f>'IX 75-09 BRD Werte'!H12/'IX 75-09 BRD Werte'!H$18*100</f>
        <v>73.39249345359326</v>
      </c>
      <c r="I11" s="8">
        <f>'IX 75-09 BRD Werte'!I12/'IX 75-09 BRD Werte'!I$18*100</f>
        <v>77.86840674279499</v>
      </c>
      <c r="J11" s="8">
        <f>'IX 75-09 BRD Werte'!J12/'IX 75-09 BRD Werte'!J$18*100</f>
        <v>73.15741583257505</v>
      </c>
      <c r="K11" s="8">
        <f>'IX 75-09 BRD Werte'!K12/'IX 75-09 BRD Werte'!K$18*100</f>
        <v>77.44208650575085</v>
      </c>
      <c r="L11" s="8">
        <f t="shared" si="0"/>
        <v>79.81460846936444</v>
      </c>
      <c r="M11" s="8">
        <f t="shared" si="1"/>
        <v>83.29421473791317</v>
      </c>
      <c r="N11" s="8">
        <f t="shared" si="2"/>
        <v>75.46510063367855</v>
      </c>
    </row>
    <row r="12" spans="1:14" ht="12">
      <c r="A12" s="7" t="s">
        <v>1</v>
      </c>
      <c r="B12" s="7">
        <v>1985</v>
      </c>
      <c r="C12" s="8">
        <f>'IX 75-09 BRD Werte'!C13/'IX 75-09 BRD Werte'!C$18*100</f>
        <v>89.45301652107398</v>
      </c>
      <c r="D12" s="8">
        <f>'IX 75-09 BRD Werte'!D13/'IX 75-09 BRD Werte'!D$18*100</f>
        <v>77.09251101321586</v>
      </c>
      <c r="E12" s="8">
        <f>'IX 75-09 BRD Werte'!E13/'IX 75-09 BRD Werte'!E$18*100</f>
        <v>74.6615087040619</v>
      </c>
      <c r="F12" s="8">
        <f>'IX 75-09 BRD Werte'!F13/'IX 75-09 BRD Werte'!F$18*100</f>
        <v>88.19070777268341</v>
      </c>
      <c r="G12" s="8">
        <f>'IX 75-09 BRD Werte'!G13/'IX 75-09 BRD Werte'!G$18*100</f>
        <v>85.39507910110443</v>
      </c>
      <c r="H12" s="8">
        <f>'IX 75-09 BRD Werte'!H13/'IX 75-09 BRD Werte'!H$18*100</f>
        <v>76.6511492580739</v>
      </c>
      <c r="I12" s="8">
        <f>'IX 75-09 BRD Werte'!I13/'IX 75-09 BRD Werte'!I$18*100</f>
        <v>78.30342577487765</v>
      </c>
      <c r="J12" s="8">
        <f>'IX 75-09 BRD Werte'!J13/'IX 75-09 BRD Werte'!J$18*100</f>
        <v>75.88717015468607</v>
      </c>
      <c r="K12" s="8">
        <f>'IX 75-09 BRD Werte'!K13/'IX 75-09 BRD Werte'!K$18*100</f>
        <v>82.04276688806092</v>
      </c>
      <c r="L12" s="8">
        <f t="shared" si="0"/>
        <v>80.85303724309311</v>
      </c>
      <c r="M12" s="8">
        <f t="shared" si="1"/>
        <v>82.95856462242791</v>
      </c>
      <c r="N12" s="8">
        <f t="shared" si="2"/>
        <v>78.22112801892465</v>
      </c>
    </row>
    <row r="13" spans="1:14" ht="12">
      <c r="A13" s="7" t="s">
        <v>1</v>
      </c>
      <c r="B13" s="7">
        <v>1986</v>
      </c>
      <c r="C13" s="8">
        <f>'IX 75-09 BRD Werte'!C14/'IX 75-09 BRD Werte'!C$18*100</f>
        <v>89.55045724057625</v>
      </c>
      <c r="D13" s="8">
        <f>'IX 75-09 BRD Werte'!D14/'IX 75-09 BRD Werte'!D$18*100</f>
        <v>78.12041116005875</v>
      </c>
      <c r="E13" s="8">
        <f>'IX 75-09 BRD Werte'!E14/'IX 75-09 BRD Werte'!E$18*100</f>
        <v>74.6615087040619</v>
      </c>
      <c r="F13" s="8">
        <f>'IX 75-09 BRD Werte'!F14/'IX 75-09 BRD Werte'!F$18*100</f>
        <v>87.70562868849463</v>
      </c>
      <c r="G13" s="8">
        <f>'IX 75-09 BRD Werte'!G14/'IX 75-09 BRD Werte'!G$18*100</f>
        <v>85.20745383992154</v>
      </c>
      <c r="H13" s="8">
        <f>'IX 75-09 BRD Werte'!H14/'IX 75-09 BRD Werte'!H$18*100</f>
        <v>79.08059354087868</v>
      </c>
      <c r="I13" s="8">
        <f>'IX 75-09 BRD Werte'!I14/'IX 75-09 BRD Werte'!I$18*100</f>
        <v>80.69603045133225</v>
      </c>
      <c r="J13" s="8">
        <f>'IX 75-09 BRD Werte'!J14/'IX 75-09 BRD Werte'!J$18*100</f>
        <v>78.34394904458598</v>
      </c>
      <c r="K13" s="8">
        <f>'IX 75-09 BRD Werte'!K14/'IX 75-09 BRD Werte'!K$18*100</f>
        <v>83.94621739834764</v>
      </c>
      <c r="L13" s="8">
        <f t="shared" si="0"/>
        <v>81.9235833409175</v>
      </c>
      <c r="M13" s="8">
        <f t="shared" si="1"/>
        <v>83.04909192662261</v>
      </c>
      <c r="N13" s="8">
        <f t="shared" si="2"/>
        <v>80.51669760878615</v>
      </c>
    </row>
    <row r="14" spans="1:14" ht="12">
      <c r="A14" s="7" t="s">
        <v>1</v>
      </c>
      <c r="B14" s="7">
        <v>1987</v>
      </c>
      <c r="C14" s="8">
        <f>'IX 75-09 BRD Werte'!C15/'IX 75-09 BRD Werte'!C$18*100</f>
        <v>88.7850603888859</v>
      </c>
      <c r="D14" s="8">
        <f>'IX 75-09 BRD Werte'!D15/'IX 75-09 BRD Werte'!D$18*100</f>
        <v>79.29515418502203</v>
      </c>
      <c r="E14" s="8">
        <f>'IX 75-09 BRD Werte'!E15/'IX 75-09 BRD Werte'!E$18*100</f>
        <v>76.78916827852998</v>
      </c>
      <c r="F14" s="8">
        <f>'IX 75-09 BRD Werte'!F15/'IX 75-09 BRD Werte'!F$18*100</f>
        <v>87.5804539790051</v>
      </c>
      <c r="G14" s="8">
        <f>'IX 75-09 BRD Werte'!G15/'IX 75-09 BRD Werte'!G$18*100</f>
        <v>85.23730331329155</v>
      </c>
      <c r="H14" s="8">
        <f>'IX 75-09 BRD Werte'!H15/'IX 75-09 BRD Werte'!H$18*100</f>
        <v>81.32091940645913</v>
      </c>
      <c r="I14" s="8">
        <f>'IX 75-09 BRD Werte'!I15/'IX 75-09 BRD Werte'!I$18*100</f>
        <v>83.41489940184883</v>
      </c>
      <c r="J14" s="8">
        <f>'IX 75-09 BRD Werte'!J15/'IX 75-09 BRD Werte'!J$18*100</f>
        <v>81.98362147406732</v>
      </c>
      <c r="K14" s="8">
        <f>'IX 75-09 BRD Werte'!K15/'IX 75-09 BRD Werte'!K$18*100</f>
        <v>87.20233273934878</v>
      </c>
      <c r="L14" s="8">
        <f t="shared" si="0"/>
        <v>83.51210146293985</v>
      </c>
      <c r="M14" s="8">
        <f t="shared" si="1"/>
        <v>83.5374280289469</v>
      </c>
      <c r="N14" s="8">
        <f t="shared" si="2"/>
        <v>83.48044325543101</v>
      </c>
    </row>
    <row r="15" spans="1:14" ht="12">
      <c r="A15" s="7" t="s">
        <v>1</v>
      </c>
      <c r="B15" s="7">
        <v>1988</v>
      </c>
      <c r="C15" s="8">
        <f>'IX 75-09 BRD Werte'!C16/'IX 75-09 BRD Werte'!C$18*100</f>
        <v>90.43229575207184</v>
      </c>
      <c r="D15" s="8">
        <f>'IX 75-09 BRD Werte'!D16/'IX 75-09 BRD Werte'!D$18*100</f>
        <v>84.28781204111601</v>
      </c>
      <c r="E15" s="8">
        <f>'IX 75-09 BRD Werte'!E16/'IX 75-09 BRD Werte'!E$18*100</f>
        <v>81.04448742746617</v>
      </c>
      <c r="F15" s="8">
        <f>'IX 75-09 BRD Werte'!F16/'IX 75-09 BRD Werte'!F$18*100</f>
        <v>89.39862911695447</v>
      </c>
      <c r="G15" s="8">
        <f>'IX 75-09 BRD Werte'!G16/'IX 75-09 BRD Werte'!G$18*100</f>
        <v>87.10502750415762</v>
      </c>
      <c r="H15" s="8">
        <f>'IX 75-09 BRD Werte'!H16/'IX 75-09 BRD Werte'!H$18*100</f>
        <v>86.54349723596161</v>
      </c>
      <c r="I15" s="8">
        <f>'IX 75-09 BRD Werte'!I16/'IX 75-09 BRD Werte'!I$18*100</f>
        <v>90.42958129418162</v>
      </c>
      <c r="J15" s="8">
        <f>'IX 75-09 BRD Werte'!J16/'IX 75-09 BRD Werte'!J$18*100</f>
        <v>85.44131028207461</v>
      </c>
      <c r="K15" s="8">
        <f>'IX 75-09 BRD Werte'!K16/'IX 75-09 BRD Werte'!K$18*100</f>
        <v>88.59549651709055</v>
      </c>
      <c r="L15" s="8">
        <f t="shared" si="0"/>
        <v>87.03090413011938</v>
      </c>
      <c r="M15" s="8">
        <f t="shared" si="1"/>
        <v>86.45365036835321</v>
      </c>
      <c r="N15" s="8">
        <f t="shared" si="2"/>
        <v>87.7524713323271</v>
      </c>
    </row>
    <row r="16" spans="1:14" ht="12">
      <c r="A16" s="7" t="s">
        <v>1</v>
      </c>
      <c r="B16" s="7">
        <v>1989</v>
      </c>
      <c r="C16" s="8">
        <f>'IX 75-09 BRD Werte'!C17/'IX 75-09 BRD Werte'!C$18*100</f>
        <v>92.72117825318021</v>
      </c>
      <c r="D16" s="8">
        <f>'IX 75-09 BRD Werte'!D17/'IX 75-09 BRD Werte'!D$18*100</f>
        <v>91.48311306901617</v>
      </c>
      <c r="E16" s="8">
        <f>'IX 75-09 BRD Werte'!E17/'IX 75-09 BRD Werte'!E$18*100</f>
        <v>86.65377176015475</v>
      </c>
      <c r="F16" s="8">
        <f>'IX 75-09 BRD Werte'!F17/'IX 75-09 BRD Werte'!F$18*100</f>
        <v>94.26799314615002</v>
      </c>
      <c r="G16" s="8">
        <f>'IX 75-09 BRD Werte'!G17/'IX 75-09 BRD Werte'!G$18*100</f>
        <v>94.05569058888746</v>
      </c>
      <c r="H16" s="8">
        <f>'IX 75-09 BRD Werte'!H17/'IX 75-09 BRD Werte'!H$18*100</f>
        <v>90.3404131510038</v>
      </c>
      <c r="I16" s="8">
        <f>'IX 75-09 BRD Werte'!I17/'IX 75-09 BRD Werte'!I$18*100</f>
        <v>95.86731919521479</v>
      </c>
      <c r="J16" s="8">
        <f>'IX 75-09 BRD Werte'!J17/'IX 75-09 BRD Werte'!J$18*100</f>
        <v>92.7206551410373</v>
      </c>
      <c r="K16" s="8">
        <f>'IX 75-09 BRD Werte'!K17/'IX 75-09 BRD Werte'!K$18*100</f>
        <v>95.16442572493116</v>
      </c>
      <c r="L16" s="8">
        <f t="shared" si="0"/>
        <v>92.58606222550841</v>
      </c>
      <c r="M16" s="8">
        <f t="shared" si="1"/>
        <v>91.83634936347772</v>
      </c>
      <c r="N16" s="8">
        <f t="shared" si="2"/>
        <v>93.52320330304677</v>
      </c>
    </row>
    <row r="17" spans="1:14" s="9" customFormat="1" ht="12">
      <c r="A17" s="9" t="s">
        <v>2</v>
      </c>
      <c r="B17" s="9">
        <v>1990</v>
      </c>
      <c r="C17" s="10">
        <f>'IX 75-09 BRD Werte'!C18/'IX 75-09 BRD Werte'!C$18*100</f>
        <v>100</v>
      </c>
      <c r="D17" s="10">
        <f>'IX 75-09 BRD Werte'!D18/'IX 75-09 BRD Werte'!D$18*100</f>
        <v>100</v>
      </c>
      <c r="E17" s="10">
        <f>'IX 75-09 BRD Werte'!E18/'IX 75-09 BRD Werte'!E$18*100</f>
        <v>100</v>
      </c>
      <c r="F17" s="10">
        <f>'IX 75-09 BRD Werte'!F18/'IX 75-09 BRD Werte'!F$18*100</f>
        <v>100</v>
      </c>
      <c r="G17" s="10">
        <f>'IX 75-09 BRD Werte'!G18/'IX 75-09 BRD Werte'!G$18*100</f>
        <v>100</v>
      </c>
      <c r="H17" s="10">
        <f>'IX 75-09 BRD Werte'!H18/'IX 75-09 BRD Werte'!H$18*100</f>
        <v>100</v>
      </c>
      <c r="I17" s="10">
        <f>'IX 75-09 BRD Werte'!I18/'IX 75-09 BRD Werte'!I$18*100</f>
        <v>100</v>
      </c>
      <c r="J17" s="10">
        <f>'IX 75-09 BRD Werte'!J18/'IX 75-09 BRD Werte'!J$18*100</f>
        <v>100</v>
      </c>
      <c r="K17" s="10">
        <f>'IX 75-09 BRD Werte'!K18/'IX 75-09 BRD Werte'!K$18*100</f>
        <v>100</v>
      </c>
      <c r="L17" s="10">
        <f t="shared" si="0"/>
        <v>100</v>
      </c>
      <c r="M17" s="10">
        <f t="shared" si="1"/>
        <v>100</v>
      </c>
      <c r="N17" s="10">
        <f t="shared" si="2"/>
        <v>100</v>
      </c>
    </row>
    <row r="18" spans="1:14" ht="12">
      <c r="A18" s="7" t="s">
        <v>2</v>
      </c>
      <c r="B18" s="7">
        <v>1991</v>
      </c>
      <c r="C18" s="8">
        <f>'IX 75-09 BRD Werte'!C21/'IX 75-09 BRD Werte'!C$20*100</f>
        <v>102.52010353071346</v>
      </c>
      <c r="D18" s="8">
        <f>'IX 75-09 BRD Werte'!D21/'IX 75-09 BRD Werte'!D$20*100</f>
        <v>108.57988165680474</v>
      </c>
      <c r="E18" s="8">
        <f>'IX 75-09 BRD Werte'!E21/'IX 75-09 BRD Werte'!E$20*100</f>
        <v>112.94642857142856</v>
      </c>
      <c r="F18" s="8">
        <f>'IX 75-09 BRD Werte'!F21/'IX 75-09 BRD Werte'!F$20*100</f>
        <v>104.0227051785508</v>
      </c>
      <c r="G18" s="8">
        <f>'IX 75-09 BRD Werte'!G21/'IX 75-09 BRD Werte'!G$20*100</f>
        <v>107.13060686015832</v>
      </c>
      <c r="H18" s="8">
        <f>'IX 75-09 BRD Werte'!H21/'IX 75-09 BRD Werte'!H$20*100</f>
        <v>110.03972553268326</v>
      </c>
      <c r="I18" s="8">
        <f>'IX 75-09 BRD Werte'!I21/'IX 75-09 BRD Werte'!I$20*100</f>
        <v>103.06184935701164</v>
      </c>
      <c r="J18" s="8">
        <f>'IX 75-09 BRD Werte'!J21/'IX 75-09 BRD Werte'!J$20*100</f>
        <v>109.3344155844156</v>
      </c>
      <c r="K18" s="8">
        <f>'IX 75-09 BRD Werte'!K21/'IX 75-09 BRD Werte'!K$20*100</f>
        <v>112.45966976655912</v>
      </c>
      <c r="L18" s="8">
        <f t="shared" si="0"/>
        <v>107.78837622648062</v>
      </c>
      <c r="M18" s="8">
        <f t="shared" si="1"/>
        <v>107.03994515953119</v>
      </c>
      <c r="N18" s="8">
        <f t="shared" si="2"/>
        <v>108.7239150601674</v>
      </c>
    </row>
    <row r="19" spans="1:14" ht="12">
      <c r="A19" s="7" t="s">
        <v>2</v>
      </c>
      <c r="B19" s="7">
        <v>1992</v>
      </c>
      <c r="C19" s="8">
        <f>'IX 75-09 BRD Werte'!C22/'IX 75-09 BRD Werte'!C$20*100</f>
        <v>106.50771540908461</v>
      </c>
      <c r="D19" s="8">
        <f>'IX 75-09 BRD Werte'!D22/'IX 75-09 BRD Werte'!D$20*100</f>
        <v>118.04733727810653</v>
      </c>
      <c r="E19" s="8">
        <f>'IX 75-09 BRD Werte'!E22/'IX 75-09 BRD Werte'!E$20*100</f>
        <v>126.11607142857142</v>
      </c>
      <c r="F19" s="8">
        <f>'IX 75-09 BRD Werte'!F22/'IX 75-09 BRD Werte'!F$20*100</f>
        <v>107.91308267002238</v>
      </c>
      <c r="G19" s="8">
        <f>'IX 75-09 BRD Werte'!G22/'IX 75-09 BRD Werte'!G$20*100</f>
        <v>116.04221635883904</v>
      </c>
      <c r="H19" s="8">
        <f>'IX 75-09 BRD Werte'!H22/'IX 75-09 BRD Werte'!H$20*100</f>
        <v>120.2058504875406</v>
      </c>
      <c r="I19" s="8">
        <f>'IX 75-09 BRD Werte'!I22/'IX 75-09 BRD Werte'!I$20*100</f>
        <v>110.96142069810166</v>
      </c>
      <c r="J19" s="8">
        <f>'IX 75-09 BRD Werte'!J22/'IX 75-09 BRD Werte'!J$20*100</f>
        <v>112.09415584415585</v>
      </c>
      <c r="K19" s="8">
        <f>'IX 75-09 BRD Werte'!K22/'IX 75-09 BRD Werte'!K$20*100</f>
        <v>121.57904725754413</v>
      </c>
      <c r="L19" s="8">
        <f t="shared" si="0"/>
        <v>115.49632193688512</v>
      </c>
      <c r="M19" s="8">
        <f t="shared" si="1"/>
        <v>114.9252846289248</v>
      </c>
      <c r="N19" s="8">
        <f t="shared" si="2"/>
        <v>116.21011857183557</v>
      </c>
    </row>
    <row r="20" spans="1:14" ht="12">
      <c r="A20" s="7" t="s">
        <v>2</v>
      </c>
      <c r="B20" s="7">
        <v>1993</v>
      </c>
      <c r="C20" s="8">
        <f>'IX 75-09 BRD Werte'!C23/'IX 75-09 BRD Werte'!C$20*100</f>
        <v>109.88333036966789</v>
      </c>
      <c r="D20" s="8">
        <f>'IX 75-09 BRD Werte'!D23/'IX 75-09 BRD Werte'!D$20*100</f>
        <v>124.70414201183434</v>
      </c>
      <c r="E20" s="8">
        <f>'IX 75-09 BRD Werte'!E23/'IX 75-09 BRD Werte'!E$20*100</f>
        <v>135.49107142857142</v>
      </c>
      <c r="F20" s="8">
        <f>'IX 75-09 BRD Werte'!F23/'IX 75-09 BRD Werte'!F$20*100</f>
        <v>112.48966037712319</v>
      </c>
      <c r="G20" s="8">
        <f>'IX 75-09 BRD Werte'!G23/'IX 75-09 BRD Werte'!G$20*100</f>
        <v>124.73614775725595</v>
      </c>
      <c r="H20" s="8">
        <f>'IX 75-09 BRD Werte'!H23/'IX 75-09 BRD Werte'!H$20*100</f>
        <v>123.42000722282411</v>
      </c>
      <c r="I20" s="8">
        <f>'IX 75-09 BRD Werte'!I23/'IX 75-09 BRD Werte'!I$20*100</f>
        <v>111.3900796080833</v>
      </c>
      <c r="J20" s="8">
        <f>'IX 75-09 BRD Werte'!J23/'IX 75-09 BRD Werte'!J$20*100</f>
        <v>109.09090909090908</v>
      </c>
      <c r="K20" s="8">
        <f>'IX 75-09 BRD Werte'!K23/'IX 75-09 BRD Werte'!K$20*100</f>
        <v>131.00208768267225</v>
      </c>
      <c r="L20" s="8">
        <f t="shared" si="0"/>
        <v>120.24527061654905</v>
      </c>
      <c r="M20" s="8">
        <f t="shared" si="1"/>
        <v>121.46087038889054</v>
      </c>
      <c r="N20" s="8">
        <f t="shared" si="2"/>
        <v>118.72577090112219</v>
      </c>
    </row>
    <row r="21" spans="1:14" ht="12">
      <c r="A21" s="7" t="s">
        <v>2</v>
      </c>
      <c r="B21" s="7">
        <v>1994</v>
      </c>
      <c r="C21" s="8">
        <f>'IX 75-09 BRD Werte'!C24/'IX 75-09 BRD Werte'!C$20*100</f>
        <v>112.95220595499178</v>
      </c>
      <c r="D21" s="8">
        <f>'IX 75-09 BRD Werte'!D24/'IX 75-09 BRD Werte'!D$20*100</f>
        <v>124.70414201183434</v>
      </c>
      <c r="E21" s="8">
        <f>'IX 75-09 BRD Werte'!E24/'IX 75-09 BRD Werte'!E$20*100</f>
        <v>136.60714285714283</v>
      </c>
      <c r="F21" s="8">
        <f>'IX 75-09 BRD Werte'!F24/'IX 75-09 BRD Werte'!F$20*100</f>
        <v>115.76186238505115</v>
      </c>
      <c r="G21" s="8">
        <f>'IX 75-09 BRD Werte'!G24/'IX 75-09 BRD Werte'!G$20*100</f>
        <v>131.57651715039577</v>
      </c>
      <c r="H21" s="8">
        <f>'IX 75-09 BRD Werte'!H24/'IX 75-09 BRD Werte'!H$20*100</f>
        <v>125.20765619357168</v>
      </c>
      <c r="I21" s="8">
        <f>'IX 75-09 BRD Werte'!I24/'IX 75-09 BRD Werte'!I$20*100</f>
        <v>107.4709124311084</v>
      </c>
      <c r="J21" s="8">
        <f>'IX 75-09 BRD Werte'!J24/'IX 75-09 BRD Werte'!J$20*100</f>
        <v>100.73051948051948</v>
      </c>
      <c r="K21" s="8">
        <f>'IX 75-09 BRD Werte'!K24/'IX 75-09 BRD Werte'!K$20*100</f>
        <v>132.0554184854811</v>
      </c>
      <c r="L21" s="8">
        <f t="shared" si="0"/>
        <v>120.78515299445517</v>
      </c>
      <c r="M21" s="8">
        <f t="shared" si="1"/>
        <v>124.32037407188318</v>
      </c>
      <c r="N21" s="8">
        <f t="shared" si="2"/>
        <v>116.36612664767017</v>
      </c>
    </row>
    <row r="22" spans="1:14" ht="12">
      <c r="A22" s="7" t="s">
        <v>2</v>
      </c>
      <c r="B22" s="7">
        <v>1995</v>
      </c>
      <c r="C22" s="8">
        <f>'IX 75-09 BRD Werte'!C25/'IX 75-09 BRD Werte'!C$20*100</f>
        <v>112.10410368877561</v>
      </c>
      <c r="D22" s="8">
        <f>'IX 75-09 BRD Werte'!D25/'IX 75-09 BRD Werte'!D$20*100</f>
        <v>118.78698224852072</v>
      </c>
      <c r="E22" s="8">
        <f>'IX 75-09 BRD Werte'!E25/'IX 75-09 BRD Werte'!E$20*100</f>
        <v>133.92857142857142</v>
      </c>
      <c r="F22" s="8">
        <f>'IX 75-09 BRD Werte'!F25/'IX 75-09 BRD Werte'!F$20*100</f>
        <v>118.77771968861002</v>
      </c>
      <c r="G22" s="8">
        <f>'IX 75-09 BRD Werte'!G25/'IX 75-09 BRD Werte'!G$20*100</f>
        <v>131.6820580474934</v>
      </c>
      <c r="H22" s="8">
        <f>'IX 75-09 BRD Werte'!H25/'IX 75-09 BRD Werte'!H$20*100</f>
        <v>120.62116287468399</v>
      </c>
      <c r="I22" s="8">
        <f>'IX 75-09 BRD Werte'!I25/'IX 75-09 BRD Werte'!I$20*100</f>
        <v>98.89773423147581</v>
      </c>
      <c r="J22" s="8">
        <f>'IX 75-09 BRD Werte'!J25/'IX 75-09 BRD Werte'!J$20*100</f>
        <v>93.26298701298701</v>
      </c>
      <c r="K22" s="8">
        <f>'IX 75-09 BRD Werte'!K25/'IX 75-09 BRD Werte'!K$20*100</f>
        <v>125.56462326817233</v>
      </c>
      <c r="L22" s="8">
        <f t="shared" si="0"/>
        <v>117.0695491654767</v>
      </c>
      <c r="M22" s="8">
        <f t="shared" si="1"/>
        <v>123.05588702039424</v>
      </c>
      <c r="N22" s="8">
        <f t="shared" si="2"/>
        <v>109.58662684682979</v>
      </c>
    </row>
    <row r="23" spans="1:14" ht="12">
      <c r="A23" s="7" t="s">
        <v>2</v>
      </c>
      <c r="B23" s="7">
        <v>1996</v>
      </c>
      <c r="C23" s="8">
        <f>'IX 75-09 BRD Werte'!C26/'IX 75-09 BRD Werte'!C$20*100</f>
        <v>108.9611364669156</v>
      </c>
      <c r="D23" s="8">
        <f>'IX 75-09 BRD Werte'!D26/'IX 75-09 BRD Werte'!D$20*100</f>
        <v>111.53846153846155</v>
      </c>
      <c r="E23" s="8">
        <f>'IX 75-09 BRD Werte'!E26/'IX 75-09 BRD Werte'!E$20*100</f>
        <v>127.45535714285714</v>
      </c>
      <c r="F23" s="8">
        <f>'IX 75-09 BRD Werte'!F26/'IX 75-09 BRD Werte'!F$20*100</f>
        <v>118.14583111277044</v>
      </c>
      <c r="G23" s="8">
        <f>'IX 75-09 BRD Werte'!G26/'IX 75-09 BRD Werte'!G$20*100</f>
        <v>128.83245382585753</v>
      </c>
      <c r="H23" s="8">
        <f>'IX 75-09 BRD Werte'!H26/'IX 75-09 BRD Werte'!H$20*100</f>
        <v>111.32177681473456</v>
      </c>
      <c r="I23" s="8">
        <f>'IX 75-09 BRD Werte'!I26/'IX 75-09 BRD Werte'!I$20*100</f>
        <v>86.8952847519902</v>
      </c>
      <c r="J23" s="8">
        <f>'IX 75-09 BRD Werte'!J26/'IX 75-09 BRD Werte'!J$20*100</f>
        <v>87.90584415584416</v>
      </c>
      <c r="K23" s="8">
        <f>'IX 75-09 BRD Werte'!K26/'IX 75-09 BRD Werte'!K$20*100</f>
        <v>114.81305750616815</v>
      </c>
      <c r="L23" s="8">
        <f t="shared" si="0"/>
        <v>110.65213370173326</v>
      </c>
      <c r="M23" s="8">
        <f t="shared" si="1"/>
        <v>118.98664801737246</v>
      </c>
      <c r="N23" s="8">
        <f t="shared" si="2"/>
        <v>100.23399080718427</v>
      </c>
    </row>
    <row r="24" spans="1:14" ht="12">
      <c r="A24" s="7" t="s">
        <v>2</v>
      </c>
      <c r="B24" s="7">
        <v>1997</v>
      </c>
      <c r="C24" s="8">
        <f>'IX 75-09 BRD Werte'!C27/'IX 75-09 BRD Werte'!C$20*100</f>
        <v>107.2960504218284</v>
      </c>
      <c r="D24" s="8">
        <f>'IX 75-09 BRD Werte'!D27/'IX 75-09 BRD Werte'!D$20*100</f>
        <v>107.54437869822485</v>
      </c>
      <c r="E24" s="8">
        <f>'IX 75-09 BRD Werte'!E27/'IX 75-09 BRD Werte'!E$20*100</f>
        <v>127.00892857142856</v>
      </c>
      <c r="F24" s="8">
        <f>'IX 75-09 BRD Werte'!F27/'IX 75-09 BRD Werte'!F$20*100</f>
        <v>115.2717959250243</v>
      </c>
      <c r="G24" s="8">
        <f>'IX 75-09 BRD Werte'!G27/'IX 75-09 BRD Werte'!G$20*100</f>
        <v>127.9683377308707</v>
      </c>
      <c r="H24" s="8">
        <f>'IX 75-09 BRD Werte'!H27/'IX 75-09 BRD Werte'!H$20*100</f>
        <v>102.92524377031418</v>
      </c>
      <c r="I24" s="8">
        <f>'IX 75-09 BRD Werte'!I27/'IX 75-09 BRD Werte'!I$20*100</f>
        <v>81.38395590936926</v>
      </c>
      <c r="J24" s="8">
        <f>'IX 75-09 BRD Werte'!J27/'IX 75-09 BRD Werte'!J$20*100</f>
        <v>85.79545454545455</v>
      </c>
      <c r="K24" s="8">
        <f>'IX 75-09 BRD Werte'!K27/'IX 75-09 BRD Werte'!K$20*100</f>
        <v>111.28297589675459</v>
      </c>
      <c r="L24" s="8">
        <f t="shared" si="0"/>
        <v>107.38634682991882</v>
      </c>
      <c r="M24" s="8">
        <f t="shared" si="1"/>
        <v>117.01789826947538</v>
      </c>
      <c r="N24" s="8">
        <f t="shared" si="2"/>
        <v>95.34690753047315</v>
      </c>
    </row>
    <row r="25" spans="1:14" ht="12">
      <c r="A25" s="7" t="s">
        <v>2</v>
      </c>
      <c r="B25" s="7">
        <v>1998</v>
      </c>
      <c r="C25" s="8">
        <f>'IX 75-09 BRD Werte'!C28/'IX 75-09 BRD Werte'!C$20*100</f>
        <v>106.68849900223263</v>
      </c>
      <c r="D25" s="8">
        <f>'IX 75-09 BRD Werte'!D28/'IX 75-09 BRD Werte'!D$20*100</f>
        <v>103.9940828402367</v>
      </c>
      <c r="E25" s="8">
        <f>'IX 75-09 BRD Werte'!E28/'IX 75-09 BRD Werte'!E$20*100</f>
        <v>127.67857142857142</v>
      </c>
      <c r="F25" s="8">
        <f>'IX 75-09 BRD Werte'!F28/'IX 75-09 BRD Werte'!F$20*100</f>
        <v>113.06352527895302</v>
      </c>
      <c r="G25" s="8">
        <f>'IX 75-09 BRD Werte'!G28/'IX 75-09 BRD Werte'!G$20*100</f>
        <v>127.01846965699208</v>
      </c>
      <c r="H25" s="8">
        <f>'IX 75-09 BRD Werte'!H28/'IX 75-09 BRD Werte'!H$20*100</f>
        <v>101.02925243770314</v>
      </c>
      <c r="I25" s="8">
        <f>'IX 75-09 BRD Werte'!I28/'IX 75-09 BRD Werte'!I$20*100</f>
        <v>78.38334353949787</v>
      </c>
      <c r="J25" s="8">
        <f>'IX 75-09 BRD Werte'!J28/'IX 75-09 BRD Werte'!J$20*100</f>
        <v>87.2564935064935</v>
      </c>
      <c r="K25" s="8">
        <f>'IX 75-09 BRD Werte'!K28/'IX 75-09 BRD Werte'!K$20*100</f>
        <v>110.25811349402164</v>
      </c>
      <c r="L25" s="8">
        <f t="shared" si="0"/>
        <v>106.15226124274467</v>
      </c>
      <c r="M25" s="8">
        <f t="shared" si="1"/>
        <v>115.68862964139717</v>
      </c>
      <c r="N25" s="8">
        <f t="shared" si="2"/>
        <v>94.23180074442904</v>
      </c>
    </row>
    <row r="26" spans="1:14" ht="12">
      <c r="A26" s="7" t="s">
        <v>2</v>
      </c>
      <c r="B26" s="7">
        <v>1999</v>
      </c>
      <c r="C26" s="8">
        <f>'IX 75-09 BRD Werte'!C29/'IX 75-09 BRD Werte'!C$20*100</f>
        <v>106.01624088672872</v>
      </c>
      <c r="D26" s="8">
        <f>'IX 75-09 BRD Werte'!D29/'IX 75-09 BRD Werte'!D$20*100</f>
        <v>103.55029585798816</v>
      </c>
      <c r="E26" s="8">
        <f>'IX 75-09 BRD Werte'!E29/'IX 75-09 BRD Werte'!E$20*100</f>
        <v>129.24107142857142</v>
      </c>
      <c r="F26" s="8">
        <f>'IX 75-09 BRD Werte'!F29/'IX 75-09 BRD Werte'!F$20*100</f>
        <v>114.1123600606942</v>
      </c>
      <c r="G26" s="8">
        <f>'IX 75-09 BRD Werte'!G29/'IX 75-09 BRD Werte'!G$20*100</f>
        <v>127.79023746701847</v>
      </c>
      <c r="H26" s="8">
        <f>'IX 75-09 BRD Werte'!H29/'IX 75-09 BRD Werte'!H$20*100</f>
        <v>101.42650776453593</v>
      </c>
      <c r="I26" s="8">
        <f>'IX 75-09 BRD Werte'!I29/'IX 75-09 BRD Werte'!I$20*100</f>
        <v>77.34231475811391</v>
      </c>
      <c r="J26" s="8">
        <f>'IX 75-09 BRD Werte'!J29/'IX 75-09 BRD Werte'!J$20*100</f>
        <v>88.96103896103897</v>
      </c>
      <c r="K26" s="8">
        <f>'IX 75-09 BRD Werte'!K29/'IX 75-09 BRD Werte'!K$20*100</f>
        <v>112.3363066995635</v>
      </c>
      <c r="L26" s="8">
        <f t="shared" si="0"/>
        <v>106.75293043158369</v>
      </c>
      <c r="M26" s="8">
        <f t="shared" si="1"/>
        <v>116.14204114020018</v>
      </c>
      <c r="N26" s="8">
        <f t="shared" si="2"/>
        <v>95.01654204581308</v>
      </c>
    </row>
    <row r="27" spans="1:14" ht="12">
      <c r="A27" s="7" t="s">
        <v>2</v>
      </c>
      <c r="B27" s="7">
        <v>2000</v>
      </c>
      <c r="C27" s="8">
        <f>'IX 75-09 BRD Werte'!C30/'IX 75-09 BRD Werte'!C$20*100</f>
        <v>106.70973860470632</v>
      </c>
      <c r="D27" s="8">
        <f>'IX 75-09 BRD Werte'!D30/'IX 75-09 BRD Werte'!D$20*100</f>
        <v>104.58579881656806</v>
      </c>
      <c r="E27" s="8">
        <f>'IX 75-09 BRD Werte'!E30/'IX 75-09 BRD Werte'!E$20*100</f>
        <v>132.58928571428572</v>
      </c>
      <c r="F27" s="8">
        <f>'IX 75-09 BRD Werte'!F30/'IX 75-09 BRD Werte'!F$20*100</f>
        <v>115.59712990580395</v>
      </c>
      <c r="G27" s="8">
        <f>'IX 75-09 BRD Werte'!G30/'IX 75-09 BRD Werte'!G$20*100</f>
        <v>131.47097625329815</v>
      </c>
      <c r="H27" s="8">
        <f>'IX 75-09 BRD Werte'!H30/'IX 75-09 BRD Werte'!H$20*100</f>
        <v>103.23221379559409</v>
      </c>
      <c r="I27" s="8">
        <f>'IX 75-09 BRD Werte'!I30/'IX 75-09 BRD Werte'!I$20*100</f>
        <v>76.91365584813228</v>
      </c>
      <c r="J27" s="8">
        <f>'IX 75-09 BRD Werte'!J30/'IX 75-09 BRD Werte'!J$20*100</f>
        <v>93.18181818181819</v>
      </c>
      <c r="K27" s="8">
        <f>'IX 75-09 BRD Werte'!K30/'IX 75-09 BRD Werte'!K$20*100</f>
        <v>113.73125830328334</v>
      </c>
      <c r="L27" s="8">
        <f t="shared" si="0"/>
        <v>108.66798615816558</v>
      </c>
      <c r="M27" s="8">
        <f t="shared" si="1"/>
        <v>118.19058585893245</v>
      </c>
      <c r="N27" s="8">
        <f t="shared" si="2"/>
        <v>96.76473653220697</v>
      </c>
    </row>
    <row r="28" spans="1:14" ht="12">
      <c r="A28" s="7" t="s">
        <v>2</v>
      </c>
      <c r="B28" s="7">
        <v>2001</v>
      </c>
      <c r="C28" s="8">
        <f>'IX 75-09 BRD Werte'!C31/'IX 75-09 BRD Werte'!C$20*100</f>
        <v>108.01918479442041</v>
      </c>
      <c r="D28" s="8">
        <f>'IX 75-09 BRD Werte'!D31/'IX 75-09 BRD Werte'!D$20*100</f>
        <v>106.36094674556213</v>
      </c>
      <c r="E28" s="8">
        <f>'IX 75-09 BRD Werte'!E31/'IX 75-09 BRD Werte'!E$20*100</f>
        <v>135.49107142857142</v>
      </c>
      <c r="F28" s="8">
        <f>'IX 75-09 BRD Werte'!F31/'IX 75-09 BRD Werte'!F$20*100</f>
        <v>117.21519685375384</v>
      </c>
      <c r="G28" s="8">
        <f>'IX 75-09 BRD Werte'!G31/'IX 75-09 BRD Werte'!G$20*100</f>
        <v>131.721635883905</v>
      </c>
      <c r="H28" s="8">
        <f>'IX 75-09 BRD Werte'!H31/'IX 75-09 BRD Werte'!H$20*100</f>
        <v>109.08270133622244</v>
      </c>
      <c r="I28" s="8">
        <f>'IX 75-09 BRD Werte'!I31/'IX 75-09 BRD Werte'!I$20*100</f>
        <v>77.1586037966932</v>
      </c>
      <c r="J28" s="8">
        <f>'IX 75-09 BRD Werte'!J31/'IX 75-09 BRD Werte'!J$20*100</f>
        <v>94.88636363636364</v>
      </c>
      <c r="K28" s="8">
        <f>'IX 75-09 BRD Werte'!K31/'IX 75-09 BRD Werte'!K$20*100</f>
        <v>117.09052951224142</v>
      </c>
      <c r="L28" s="8">
        <f t="shared" si="0"/>
        <v>110.78069266530372</v>
      </c>
      <c r="M28" s="8">
        <f t="shared" si="1"/>
        <v>119.76160714124255</v>
      </c>
      <c r="N28" s="8">
        <f t="shared" si="2"/>
        <v>99.55454957038017</v>
      </c>
    </row>
    <row r="29" spans="1:14" ht="12">
      <c r="A29" s="7" t="s">
        <v>2</v>
      </c>
      <c r="B29" s="7">
        <v>2002</v>
      </c>
      <c r="C29" s="8">
        <f>'IX 75-09 BRD Werte'!C32/'IX 75-09 BRD Werte'!C$20*100</f>
        <v>108.70823701420585</v>
      </c>
      <c r="D29" s="8">
        <f>'IX 75-09 BRD Werte'!D32/'IX 75-09 BRD Werte'!D$20*100</f>
        <v>107.10059171597635</v>
      </c>
      <c r="E29" s="8">
        <f>'IX 75-09 BRD Werte'!E32/'IX 75-09 BRD Werte'!E$20*100</f>
        <v>136.38392857142856</v>
      </c>
      <c r="F29" s="8">
        <f>'IX 75-09 BRD Werte'!F32/'IX 75-09 BRD Werte'!F$20*100</f>
        <v>117.48935639951776</v>
      </c>
      <c r="G29" s="8">
        <f>'IX 75-09 BRD Werte'!G32/'IX 75-09 BRD Werte'!G$20*100</f>
        <v>134.967018469657</v>
      </c>
      <c r="H29" s="8">
        <f>'IX 75-09 BRD Werte'!H32/'IX 75-09 BRD Werte'!H$20*100</f>
        <v>109.1549295774648</v>
      </c>
      <c r="I29" s="8">
        <f>'IX 75-09 BRD Werte'!I32/'IX 75-09 BRD Werte'!I$20*100</f>
        <v>76.66870789957134</v>
      </c>
      <c r="J29" s="8">
        <f>'IX 75-09 BRD Werte'!J32/'IX 75-09 BRD Werte'!J$20*100</f>
        <v>90.17857142857142</v>
      </c>
      <c r="K29" s="8">
        <f>'IX 75-09 BRD Werte'!K32/'IX 75-09 BRD Werte'!K$20*100</f>
        <v>117.7737711140634</v>
      </c>
      <c r="L29" s="8">
        <f t="shared" si="0"/>
        <v>110.93612357671739</v>
      </c>
      <c r="M29" s="8">
        <f t="shared" si="1"/>
        <v>120.92982643415709</v>
      </c>
      <c r="N29" s="8">
        <f t="shared" si="2"/>
        <v>98.44399500491772</v>
      </c>
    </row>
    <row r="30" spans="1:14" ht="12">
      <c r="A30" s="7" t="s">
        <v>2</v>
      </c>
      <c r="B30" s="7">
        <v>2003</v>
      </c>
      <c r="C30" s="8">
        <f>'IX 75-09 BRD Werte'!C33/'IX 75-09 BRD Werte'!C$20*100</f>
        <v>107.54648015332032</v>
      </c>
      <c r="D30" s="8">
        <f>'IX 75-09 BRD Werte'!D33/'IX 75-09 BRD Werte'!D$20*100</f>
        <v>107.24852071005917</v>
      </c>
      <c r="E30" s="8">
        <f>'IX 75-09 BRD Werte'!E33/'IX 75-09 BRD Werte'!E$20*100</f>
        <v>136.60714285714283</v>
      </c>
      <c r="F30" s="8">
        <f>'IX 75-09 BRD Werte'!F33/'IX 75-09 BRD Werte'!F$20*100</f>
        <v>116.44728317092292</v>
      </c>
      <c r="G30" s="8">
        <f>'IX 75-09 BRD Werte'!G33/'IX 75-09 BRD Werte'!G$20*100</f>
        <v>134.21503957783642</v>
      </c>
      <c r="H30" s="8">
        <f>'IX 75-09 BRD Werte'!H33/'IX 75-09 BRD Werte'!H$20*100</f>
        <v>107.1867100036114</v>
      </c>
      <c r="I30" s="8">
        <f>'IX 75-09 BRD Werte'!I33/'IX 75-09 BRD Werte'!I$20*100</f>
        <v>74.34170238824251</v>
      </c>
      <c r="J30" s="8">
        <f>'IX 75-09 BRD Werte'!J33/'IX 75-09 BRD Werte'!J$20*100</f>
        <v>84.74025974025975</v>
      </c>
      <c r="K30" s="8">
        <f>'IX 75-09 BRD Werte'!K33/'IX 75-09 BRD Werte'!K$20*100</f>
        <v>115.23059404061493</v>
      </c>
      <c r="L30" s="8">
        <f t="shared" si="0"/>
        <v>109.28485918244559</v>
      </c>
      <c r="M30" s="8">
        <f t="shared" si="1"/>
        <v>120.41289329385631</v>
      </c>
      <c r="N30" s="8">
        <f t="shared" si="2"/>
        <v>95.37481654318216</v>
      </c>
    </row>
    <row r="31" spans="1:14" ht="12">
      <c r="A31" s="7" t="s">
        <v>2</v>
      </c>
      <c r="B31" s="7">
        <v>2004</v>
      </c>
      <c r="C31" s="8">
        <f>'IX 75-09 BRD Werte'!C34/'IX 75-09 BRD Werte'!C$20*100</f>
        <v>107.1696006954735</v>
      </c>
      <c r="D31" s="8">
        <f>'IX 75-09 BRD Werte'!D34/'IX 75-09 BRD Werte'!D$20*100</f>
        <v>107.54437869822485</v>
      </c>
      <c r="E31" s="8">
        <f>'IX 75-09 BRD Werte'!E34/'IX 75-09 BRD Werte'!E$20*100</f>
        <v>136.16071428571425</v>
      </c>
      <c r="F31" s="8">
        <f>'IX 75-09 BRD Werte'!F34/'IX 75-09 BRD Werte'!F$20*100</f>
        <v>114.91699949941125</v>
      </c>
      <c r="G31" s="8">
        <f>'IX 75-09 BRD Werte'!G34/'IX 75-09 BRD Werte'!G$20*100</f>
        <v>133.94459102902377</v>
      </c>
      <c r="H31" s="8">
        <f>'IX 75-09 BRD Werte'!H34/'IX 75-09 BRD Werte'!H$20*100</f>
        <v>106.04911520404477</v>
      </c>
      <c r="I31" s="8">
        <f>'IX 75-09 BRD Werte'!I34/'IX 75-09 BRD Werte'!I$20*100</f>
        <v>72.56582976117576</v>
      </c>
      <c r="J31" s="8">
        <f>'IX 75-09 BRD Werte'!J34/'IX 75-09 BRD Werte'!J$20*100</f>
        <v>81.16883116883116</v>
      </c>
      <c r="K31" s="8">
        <f>'IX 75-09 BRD Werte'!K34/'IX 75-09 BRD Werte'!K$20*100</f>
        <v>114.4334788384893</v>
      </c>
      <c r="L31" s="8">
        <f t="shared" si="0"/>
        <v>108.21705990893209</v>
      </c>
      <c r="M31" s="8">
        <f t="shared" si="1"/>
        <v>119.94725684156954</v>
      </c>
      <c r="N31" s="8">
        <f t="shared" si="2"/>
        <v>93.55431374313524</v>
      </c>
    </row>
    <row r="32" spans="1:14" ht="12">
      <c r="A32" s="7" t="s">
        <v>2</v>
      </c>
      <c r="B32" s="7">
        <v>2005</v>
      </c>
      <c r="C32" s="8">
        <f>'IX 75-09 BRD Werte'!C35/'IX 75-09 BRD Werte'!C$20*100</f>
        <v>108.11698575464801</v>
      </c>
      <c r="D32" s="8">
        <f>'IX 75-09 BRD Werte'!D35/'IX 75-09 BRD Werte'!D$20*100</f>
        <v>107.69230769230771</v>
      </c>
      <c r="E32" s="8">
        <f>'IX 75-09 BRD Werte'!E35/'IX 75-09 BRD Werte'!E$20*100</f>
        <v>137.05357142857142</v>
      </c>
      <c r="F32" s="8">
        <f>'IX 75-09 BRD Werte'!F35/'IX 75-09 BRD Werte'!F$20*100</f>
        <v>113.93288174472234</v>
      </c>
      <c r="G32" s="8">
        <f>'IX 75-09 BRD Werte'!G35/'IX 75-09 BRD Werte'!G$20*100</f>
        <v>135.50131926121372</v>
      </c>
      <c r="H32" s="8">
        <f>'IX 75-09 BRD Werte'!H35/'IX 75-09 BRD Werte'!H$20*100</f>
        <v>108.5590465872156</v>
      </c>
      <c r="I32" s="8">
        <f>'IX 75-09 BRD Werte'!I35/'IX 75-09 BRD Werte'!I$20*100</f>
        <v>74.46417636252298</v>
      </c>
      <c r="J32" s="8">
        <f>'IX 75-09 BRD Werte'!J35/'IX 75-09 BRD Werte'!J$20*100</f>
        <v>79.78896103896103</v>
      </c>
      <c r="K32" s="8">
        <f>'IX 75-09 BRD Werte'!K35/'IX 75-09 BRD Werte'!K$20*100</f>
        <v>112.76333270070222</v>
      </c>
      <c r="L32" s="8">
        <f>AVERAGE(C32:K32)</f>
        <v>108.65250917454055</v>
      </c>
      <c r="M32" s="8">
        <f>AVERAGE(C32:G32)</f>
        <v>120.45941317629266</v>
      </c>
      <c r="N32" s="8">
        <f>AVERAGE(H32:K32)</f>
        <v>93.89387917235045</v>
      </c>
    </row>
    <row r="33" spans="1:14" ht="12">
      <c r="A33" s="7" t="s">
        <v>2</v>
      </c>
      <c r="B33" s="7">
        <v>2006</v>
      </c>
      <c r="C33" s="8">
        <f>'IX 75-09 BRD Werte'!C36/'IX 75-09 BRD Werte'!C$20*100</f>
        <v>109.39778317823485</v>
      </c>
      <c r="D33" s="8">
        <f>'IX 75-09 BRD Werte'!D36/'IX 75-09 BRD Werte'!D$20*100</f>
        <v>109.31952662721893</v>
      </c>
      <c r="E33" s="8">
        <f>'IX 75-09 BRD Werte'!E36/'IX 75-09 BRD Werte'!E$20*100</f>
        <v>138.39285714285714</v>
      </c>
      <c r="F33" s="8">
        <f>'IX 75-09 BRD Werte'!F36/'IX 75-09 BRD Werte'!F$20*100</f>
        <v>113.88019716455146</v>
      </c>
      <c r="G33" s="8">
        <f>'IX 75-09 BRD Werte'!G36/'IX 75-09 BRD Werte'!G$20*100</f>
        <v>134.42612137203167</v>
      </c>
      <c r="H33" s="8">
        <f>'IX 75-09 BRD Werte'!H36/'IX 75-09 BRD Werte'!H$20*100</f>
        <v>113.66919465511015</v>
      </c>
      <c r="I33" s="8">
        <f>'IX 75-09 BRD Werte'!I36/'IX 75-09 BRD Werte'!I$20*100</f>
        <v>76.11757501530926</v>
      </c>
      <c r="J33" s="8">
        <f>'IX 75-09 BRD Werte'!J36/'IX 75-09 BRD Werte'!J$20*100</f>
        <v>80.92532467532469</v>
      </c>
      <c r="K33" s="8">
        <f>'IX 75-09 BRD Werte'!K36/'IX 75-09 BRD Werte'!K$20*100</f>
        <v>112.18447523249193</v>
      </c>
      <c r="L33" s="8">
        <f>AVERAGE(C33:K33)</f>
        <v>109.81256167368113</v>
      </c>
      <c r="M33" s="8">
        <f>AVERAGE(C33:G33)</f>
        <v>121.08329709697882</v>
      </c>
      <c r="N33" s="8">
        <f>AVERAGE(H33:K33)</f>
        <v>95.72414239455901</v>
      </c>
    </row>
    <row r="34" spans="1:14" ht="12">
      <c r="A34" s="7" t="s">
        <v>2</v>
      </c>
      <c r="B34" s="7">
        <v>2007</v>
      </c>
      <c r="C34" s="8">
        <f>'IX 75-09 BRD Werte'!C37/'IX 75-09 BRD Werte'!C$20*100</f>
        <v>110.49730306443008</v>
      </c>
      <c r="D34" s="8">
        <f>'IX 75-09 BRD Werte'!D37/'IX 75-09 BRD Werte'!D$20*100</f>
        <v>110.50295857988166</v>
      </c>
      <c r="E34" s="8">
        <f>'IX 75-09 BRD Werte'!E37/'IX 75-09 BRD Werte'!E$20*100</f>
        <v>140.84821428571425</v>
      </c>
      <c r="F34" s="8">
        <f>'IX 75-09 BRD Werte'!F37/'IX 75-09 BRD Werte'!F$20*100</f>
        <v>114.69161277072276</v>
      </c>
      <c r="G34" s="8">
        <f>'IX 75-09 BRD Werte'!G37/'IX 75-09 BRD Werte'!G$20*100</f>
        <v>135.4023746701847</v>
      </c>
      <c r="H34" s="8">
        <f>'IX 75-09 BRD Werte'!H37/'IX 75-09 BRD Werte'!H$20*100</f>
        <v>118.25568797399781</v>
      </c>
      <c r="I34" s="8">
        <f>'IX 75-09 BRD Werte'!I37/'IX 75-09 BRD Werte'!I$20*100</f>
        <v>79.54684629516228</v>
      </c>
      <c r="J34" s="8">
        <f>'IX 75-09 BRD Werte'!J37/'IX 75-09 BRD Werte'!J$20*100</f>
        <v>82.5487012987013</v>
      </c>
      <c r="K34" s="8">
        <f>'IX 75-09 BRD Werte'!K37/'IX 75-09 BRD Werte'!K$20*100</f>
        <v>114.26266843803378</v>
      </c>
      <c r="L34" s="8">
        <f>AVERAGE(C34:K34)</f>
        <v>111.83959637520317</v>
      </c>
      <c r="M34" s="8">
        <f>AVERAGE(C34:G34)</f>
        <v>122.38849267418668</v>
      </c>
      <c r="N34" s="8">
        <f>AVERAGE(H34:K34)</f>
        <v>98.65347600147379</v>
      </c>
    </row>
    <row r="35" spans="1:14" ht="12">
      <c r="A35" s="7" t="s">
        <v>2</v>
      </c>
      <c r="B35" s="7">
        <v>2008</v>
      </c>
      <c r="C35" s="8">
        <f>'IX 75-09 BRD Werte'!C38/'IX 75-09 BRD Werte'!C$20*100</f>
        <v>111.52273131408927</v>
      </c>
      <c r="D35" s="8">
        <f>'IX 75-09 BRD Werte'!D38/'IX 75-09 BRD Werte'!D$20*100</f>
        <v>113.75739644970415</v>
      </c>
      <c r="E35" s="8">
        <f>'IX 75-09 BRD Werte'!E38/'IX 75-09 BRD Werte'!E$20*100</f>
        <v>144.41964285714283</v>
      </c>
      <c r="F35" s="8">
        <f>'IX 75-09 BRD Werte'!F38/'IX 75-09 BRD Werte'!F$20*100</f>
        <v>115.02698678106617</v>
      </c>
      <c r="G35" s="8">
        <f>'IX 75-09 BRD Werte'!G38/'IX 75-09 BRD Werte'!G$20*100</f>
        <v>134.42612137203167</v>
      </c>
      <c r="H35" s="8">
        <f>'IX 75-09 BRD Werte'!H38/'IX 75-09 BRD Werte'!H$20*100</f>
        <v>123.74503430841459</v>
      </c>
      <c r="I35" s="8">
        <f>'IX 75-09 BRD Werte'!I38/'IX 75-09 BRD Werte'!I$20*100</f>
        <v>82.42498469075323</v>
      </c>
      <c r="J35" s="8">
        <f>'IX 75-09 BRD Werte'!J38/'IX 75-09 BRD Werte'!J$20*100</f>
        <v>83.52272727272727</v>
      </c>
      <c r="K35" s="8">
        <f>'IX 75-09 BRD Werte'!K38/'IX 75-09 BRD Werte'!K$20*100</f>
        <v>113.97798443727463</v>
      </c>
      <c r="L35" s="8">
        <f>AVERAGE(C35:K35)</f>
        <v>113.64706772035598</v>
      </c>
      <c r="M35" s="8">
        <f>AVERAGE(C35:G35)</f>
        <v>123.83057575480682</v>
      </c>
      <c r="N35" s="8">
        <f>AVERAGE(H35:K35)</f>
        <v>100.91768267729243</v>
      </c>
    </row>
    <row r="36" spans="1:14" ht="12">
      <c r="A36" s="7" t="s">
        <v>2</v>
      </c>
      <c r="B36" s="7">
        <v>2009</v>
      </c>
      <c r="C36" s="8">
        <f>'IX 75-09 BRD Werte'!C39/'IX 75-09 BRD Werte'!C$20*100</f>
        <v>113.38045561417027</v>
      </c>
      <c r="D36" s="8">
        <f>'IX 75-09 BRD Werte'!D39/'IX 75-09 BRD Werte'!D$20*100</f>
        <v>116.27218934911244</v>
      </c>
      <c r="E36" s="8">
        <f>'IX 75-09 BRD Werte'!E39/'IX 75-09 BRD Werte'!E$20*100</f>
        <v>145.98214285714283</v>
      </c>
      <c r="F36" s="8">
        <f>'IX 75-09 BRD Werte'!F39/'IX 75-09 BRD Werte'!F$20*100</f>
        <v>116.76267942229445</v>
      </c>
      <c r="G36" s="8">
        <f>'IX 75-09 BRD Werte'!G39/'IX 75-09 BRD Werte'!G$20*100</f>
        <v>135.34300791556728</v>
      </c>
      <c r="H36" s="8">
        <f>'IX 75-09 BRD Werte'!H39/'IX 75-09 BRD Werte'!H$20*100</f>
        <v>125.15348501263995</v>
      </c>
      <c r="I36" s="8">
        <f>'IX 75-09 BRD Werte'!I39/'IX 75-09 BRD Werte'!I$20*100</f>
        <v>82.54745866503369</v>
      </c>
      <c r="J36" s="8">
        <f>'IX 75-09 BRD Werte'!J39/'IX 75-09 BRD Werte'!J$20*100</f>
        <v>82.06168831168831</v>
      </c>
      <c r="K36" s="8">
        <f>'IX 75-09 BRD Werte'!K39/'IX 75-09 BRD Werte'!K$20*100</f>
        <v>115.24957297399887</v>
      </c>
      <c r="L36" s="8">
        <f>AVERAGE(C36:K36)</f>
        <v>114.75029779129424</v>
      </c>
      <c r="M36" s="8">
        <f>AVERAGE(C36:G36)</f>
        <v>125.54809503165748</v>
      </c>
      <c r="N36" s="8">
        <f>AVERAGE(H36:K36)</f>
        <v>101.25305124084021</v>
      </c>
    </row>
    <row r="38" ht="12">
      <c r="A38" s="16" t="s"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B43" sqref="B43"/>
    </sheetView>
  </sheetViews>
  <sheetFormatPr defaultColWidth="11.00390625" defaultRowHeight="12.75"/>
  <cols>
    <col min="1" max="1" width="23.75390625" style="7" bestFit="1" customWidth="1"/>
    <col min="2" max="2" width="10.75390625" style="7" customWidth="1"/>
    <col min="3" max="11" width="9.00390625" style="7" customWidth="1"/>
    <col min="12" max="16384" width="10.75390625" style="7" customWidth="1"/>
  </cols>
  <sheetData>
    <row r="1" spans="1:13" s="2" customFormat="1" ht="48">
      <c r="A1" s="11" t="s">
        <v>12</v>
      </c>
      <c r="B1" s="12" t="s">
        <v>3</v>
      </c>
      <c r="C1" s="13" t="s">
        <v>17</v>
      </c>
      <c r="D1" s="14" t="s">
        <v>18</v>
      </c>
      <c r="E1" s="13" t="s">
        <v>19</v>
      </c>
      <c r="F1" s="13" t="s">
        <v>4</v>
      </c>
      <c r="G1" s="13" t="s">
        <v>20</v>
      </c>
      <c r="H1" s="13" t="s">
        <v>5</v>
      </c>
      <c r="I1" s="13" t="s">
        <v>6</v>
      </c>
      <c r="J1" s="13" t="s">
        <v>7</v>
      </c>
      <c r="K1" s="13" t="s">
        <v>8</v>
      </c>
      <c r="L1" s="15" t="s">
        <v>10</v>
      </c>
      <c r="M1" s="15" t="s">
        <v>9</v>
      </c>
    </row>
    <row r="2" spans="1:13" ht="12">
      <c r="A2" s="7" t="s">
        <v>13</v>
      </c>
      <c r="B2" s="7">
        <v>1975</v>
      </c>
      <c r="C2" s="8">
        <v>100</v>
      </c>
      <c r="D2" s="8">
        <v>100</v>
      </c>
      <c r="E2" s="8">
        <v>100</v>
      </c>
      <c r="F2" s="8">
        <v>100</v>
      </c>
      <c r="G2" s="8">
        <v>100</v>
      </c>
      <c r="H2" s="8">
        <v>100</v>
      </c>
      <c r="I2" s="8">
        <v>100</v>
      </c>
      <c r="J2" s="8">
        <v>100</v>
      </c>
      <c r="K2" s="8">
        <v>100</v>
      </c>
      <c r="L2" s="10">
        <f aca="true" t="shared" si="0" ref="L2:L31">(C2+F2+G2+D2+E2)/5</f>
        <v>100</v>
      </c>
      <c r="M2" s="10">
        <f>(H2+I2+J2+K2)/4</f>
        <v>100</v>
      </c>
    </row>
    <row r="3" spans="1:13" ht="12">
      <c r="A3" s="7" t="s">
        <v>13</v>
      </c>
      <c r="B3" s="7">
        <v>1976</v>
      </c>
      <c r="C3" s="8">
        <v>101.04</v>
      </c>
      <c r="D3" s="8">
        <v>100.97</v>
      </c>
      <c r="E3" s="8">
        <v>100</v>
      </c>
      <c r="F3" s="8">
        <v>106.32</v>
      </c>
      <c r="G3" s="8">
        <v>103.77</v>
      </c>
      <c r="H3" s="8">
        <v>101.42</v>
      </c>
      <c r="I3" s="8">
        <v>104.38</v>
      </c>
      <c r="J3" s="8">
        <v>102.25</v>
      </c>
      <c r="K3" s="8">
        <v>101.37</v>
      </c>
      <c r="L3" s="10">
        <f t="shared" si="0"/>
        <v>102.42</v>
      </c>
      <c r="M3" s="10">
        <f aca="true" t="shared" si="1" ref="M3:M31">(H3+I3+J3+K3)/4</f>
        <v>102.355</v>
      </c>
    </row>
    <row r="4" spans="1:13" ht="12">
      <c r="A4" s="7" t="s">
        <v>13</v>
      </c>
      <c r="B4" s="7">
        <v>1977</v>
      </c>
      <c r="C4" s="8">
        <v>106.42</v>
      </c>
      <c r="D4" s="8">
        <v>103.88</v>
      </c>
      <c r="E4" s="8">
        <v>101.57</v>
      </c>
      <c r="F4" s="8">
        <v>114.5</v>
      </c>
      <c r="G4" s="8">
        <v>114.01</v>
      </c>
      <c r="H4" s="8">
        <v>104.73</v>
      </c>
      <c r="I4" s="8">
        <v>106.98</v>
      </c>
      <c r="J4" s="8">
        <v>102.74</v>
      </c>
      <c r="K4" s="8">
        <v>103.6</v>
      </c>
      <c r="L4" s="10">
        <f t="shared" si="0"/>
        <v>108.076</v>
      </c>
      <c r="M4" s="10">
        <f t="shared" si="1"/>
        <v>104.51249999999999</v>
      </c>
    </row>
    <row r="5" spans="1:13" ht="12">
      <c r="A5" s="7" t="s">
        <v>13</v>
      </c>
      <c r="B5" s="7">
        <v>1978</v>
      </c>
      <c r="C5" s="8">
        <v>113.2</v>
      </c>
      <c r="D5" s="8">
        <v>106.8</v>
      </c>
      <c r="E5" s="8">
        <v>109.84</v>
      </c>
      <c r="F5" s="8">
        <v>120.7</v>
      </c>
      <c r="G5" s="8">
        <v>126.26</v>
      </c>
      <c r="H5" s="8">
        <v>110.12</v>
      </c>
      <c r="I5" s="8">
        <v>110.8</v>
      </c>
      <c r="J5" s="8">
        <v>109.34</v>
      </c>
      <c r="K5" s="8">
        <v>106.39</v>
      </c>
      <c r="L5" s="10">
        <f t="shared" si="0"/>
        <v>115.36000000000001</v>
      </c>
      <c r="M5" s="10">
        <f t="shared" si="1"/>
        <v>109.1625</v>
      </c>
    </row>
    <row r="6" spans="1:13" ht="12">
      <c r="A6" s="7" t="s">
        <v>13</v>
      </c>
      <c r="B6" s="7">
        <v>1979</v>
      </c>
      <c r="C6" s="8">
        <v>122.61</v>
      </c>
      <c r="D6" s="8">
        <v>111.17</v>
      </c>
      <c r="E6" s="8">
        <v>117.72</v>
      </c>
      <c r="F6" s="8">
        <v>129.66</v>
      </c>
      <c r="G6" s="8">
        <v>145.8</v>
      </c>
      <c r="H6" s="8">
        <v>118.93</v>
      </c>
      <c r="I6" s="8">
        <v>116.76</v>
      </c>
      <c r="J6" s="8">
        <v>113.69</v>
      </c>
      <c r="K6" s="8">
        <v>112.05</v>
      </c>
      <c r="L6" s="10">
        <f t="shared" si="0"/>
        <v>125.39200000000001</v>
      </c>
      <c r="M6" s="10">
        <f t="shared" si="1"/>
        <v>115.3575</v>
      </c>
    </row>
    <row r="7" spans="1:13" ht="12">
      <c r="A7" s="7" t="s">
        <v>13</v>
      </c>
      <c r="B7" s="7">
        <v>1980</v>
      </c>
      <c r="C7" s="8">
        <v>133.74</v>
      </c>
      <c r="D7" s="8">
        <v>117.48</v>
      </c>
      <c r="E7" s="8">
        <v>127.95</v>
      </c>
      <c r="F7" s="8">
        <v>138.88</v>
      </c>
      <c r="G7" s="8">
        <v>160.12</v>
      </c>
      <c r="H7" s="8">
        <v>128.52</v>
      </c>
      <c r="I7" s="8">
        <v>122.91</v>
      </c>
      <c r="J7" s="8">
        <v>121.58</v>
      </c>
      <c r="K7" s="8">
        <v>121.96</v>
      </c>
      <c r="L7" s="10">
        <f t="shared" si="0"/>
        <v>135.63400000000001</v>
      </c>
      <c r="M7" s="10">
        <f t="shared" si="1"/>
        <v>123.74249999999999</v>
      </c>
    </row>
    <row r="8" spans="1:13" ht="12">
      <c r="A8" s="7" t="s">
        <v>13</v>
      </c>
      <c r="B8" s="7">
        <v>1981</v>
      </c>
      <c r="C8" s="8">
        <v>141</v>
      </c>
      <c r="D8" s="8">
        <v>124.51</v>
      </c>
      <c r="E8" s="8">
        <v>134.25</v>
      </c>
      <c r="F8" s="8">
        <v>149.33</v>
      </c>
      <c r="G8" s="8">
        <v>174.77</v>
      </c>
      <c r="H8" s="8">
        <v>133.46</v>
      </c>
      <c r="I8" s="8">
        <v>127.93</v>
      </c>
      <c r="J8" s="8">
        <v>126.41</v>
      </c>
      <c r="K8" s="8">
        <v>124.56</v>
      </c>
      <c r="L8" s="10">
        <f t="shared" si="0"/>
        <v>144.772</v>
      </c>
      <c r="M8" s="10">
        <f t="shared" si="1"/>
        <v>128.08999999999997</v>
      </c>
    </row>
    <row r="9" spans="1:13" ht="12">
      <c r="A9" s="7" t="s">
        <v>13</v>
      </c>
      <c r="B9" s="7">
        <v>1982</v>
      </c>
      <c r="C9" s="8">
        <v>139.32</v>
      </c>
      <c r="D9" s="8">
        <v>131.07</v>
      </c>
      <c r="E9" s="8">
        <v>140.16</v>
      </c>
      <c r="F9" s="8">
        <v>155.18</v>
      </c>
      <c r="G9" s="8">
        <v>184.03</v>
      </c>
      <c r="H9" s="8">
        <v>138.52</v>
      </c>
      <c r="I9" s="8">
        <v>132.77</v>
      </c>
      <c r="J9" s="8">
        <v>127.21</v>
      </c>
      <c r="K9" s="8">
        <v>124.18</v>
      </c>
      <c r="L9" s="10">
        <f t="shared" si="0"/>
        <v>149.95199999999997</v>
      </c>
      <c r="M9" s="10">
        <f t="shared" si="1"/>
        <v>130.67000000000002</v>
      </c>
    </row>
    <row r="10" spans="1:13" ht="12">
      <c r="A10" s="7" t="s">
        <v>13</v>
      </c>
      <c r="B10" s="7">
        <v>1983</v>
      </c>
      <c r="C10" s="8">
        <v>140.42</v>
      </c>
      <c r="D10" s="8">
        <v>133.01</v>
      </c>
      <c r="E10" s="8">
        <v>146.85</v>
      </c>
      <c r="F10" s="8">
        <v>154.86</v>
      </c>
      <c r="G10" s="8">
        <v>185.67</v>
      </c>
      <c r="H10" s="8">
        <v>141.98</v>
      </c>
      <c r="I10" s="8">
        <v>132.4</v>
      </c>
      <c r="J10" s="8">
        <v>129.15</v>
      </c>
      <c r="K10" s="8">
        <v>132.59</v>
      </c>
      <c r="L10" s="10">
        <f t="shared" si="0"/>
        <v>152.16199999999998</v>
      </c>
      <c r="M10" s="10">
        <f t="shared" si="1"/>
        <v>134.03</v>
      </c>
    </row>
    <row r="11" spans="1:13" ht="12">
      <c r="A11" s="7" t="s">
        <v>13</v>
      </c>
      <c r="B11" s="7">
        <v>1984</v>
      </c>
      <c r="C11" s="8">
        <v>139.26</v>
      </c>
      <c r="D11" s="8">
        <v>130.1</v>
      </c>
      <c r="E11" s="8">
        <v>149.21</v>
      </c>
      <c r="F11" s="8">
        <v>150.2</v>
      </c>
      <c r="G11" s="8">
        <v>187.29</v>
      </c>
      <c r="H11" s="8">
        <v>149.26</v>
      </c>
      <c r="I11" s="8">
        <v>133.33</v>
      </c>
      <c r="J11" s="8">
        <v>129.47</v>
      </c>
      <c r="K11" s="8">
        <v>138.85</v>
      </c>
      <c r="L11" s="10">
        <f t="shared" si="0"/>
        <v>151.21200000000002</v>
      </c>
      <c r="M11" s="10">
        <f t="shared" si="1"/>
        <v>137.72750000000002</v>
      </c>
    </row>
    <row r="12" spans="1:13" ht="12">
      <c r="A12" s="7" t="s">
        <v>13</v>
      </c>
      <c r="B12" s="7">
        <v>1985</v>
      </c>
      <c r="C12" s="8">
        <v>139.8</v>
      </c>
      <c r="D12" s="8">
        <v>127.43</v>
      </c>
      <c r="E12" s="8">
        <v>151.97</v>
      </c>
      <c r="F12" s="8">
        <v>145.92</v>
      </c>
      <c r="G12" s="8">
        <v>189.12</v>
      </c>
      <c r="H12" s="8">
        <v>155.89</v>
      </c>
      <c r="I12" s="8">
        <v>134.08</v>
      </c>
      <c r="J12" s="8">
        <v>134.3</v>
      </c>
      <c r="K12" s="8">
        <v>147.1</v>
      </c>
      <c r="L12" s="10">
        <f t="shared" si="0"/>
        <v>150.848</v>
      </c>
      <c r="M12" s="10">
        <f t="shared" si="1"/>
        <v>142.8425</v>
      </c>
    </row>
    <row r="13" spans="1:13" ht="12">
      <c r="A13" s="7" t="s">
        <v>13</v>
      </c>
      <c r="B13" s="7">
        <v>1986</v>
      </c>
      <c r="C13" s="8">
        <v>139.95</v>
      </c>
      <c r="D13" s="8">
        <v>129.13</v>
      </c>
      <c r="E13" s="8">
        <v>151.97</v>
      </c>
      <c r="F13" s="8">
        <v>145.11</v>
      </c>
      <c r="G13" s="8">
        <v>188.71</v>
      </c>
      <c r="H13" s="8">
        <v>160.83</v>
      </c>
      <c r="I13" s="8">
        <v>138.18</v>
      </c>
      <c r="J13" s="8">
        <v>138.65</v>
      </c>
      <c r="K13" s="8">
        <v>150.51</v>
      </c>
      <c r="L13" s="10">
        <f t="shared" si="0"/>
        <v>150.974</v>
      </c>
      <c r="M13" s="10">
        <f t="shared" si="1"/>
        <v>147.0425</v>
      </c>
    </row>
    <row r="14" spans="1:13" ht="12">
      <c r="A14" s="7" t="s">
        <v>13</v>
      </c>
      <c r="B14" s="7">
        <v>1987</v>
      </c>
      <c r="C14" s="8">
        <v>138.76</v>
      </c>
      <c r="D14" s="8">
        <v>131.07</v>
      </c>
      <c r="E14" s="8">
        <v>156.3</v>
      </c>
      <c r="F14" s="8">
        <v>144.91</v>
      </c>
      <c r="G14" s="8">
        <v>188.77</v>
      </c>
      <c r="H14" s="8">
        <v>165.38</v>
      </c>
      <c r="I14" s="8">
        <v>142.83</v>
      </c>
      <c r="J14" s="8">
        <v>145.09</v>
      </c>
      <c r="K14" s="8">
        <v>156.35</v>
      </c>
      <c r="L14" s="10">
        <f t="shared" si="0"/>
        <v>151.962</v>
      </c>
      <c r="M14" s="10">
        <f t="shared" si="1"/>
        <v>152.41250000000002</v>
      </c>
    </row>
    <row r="15" spans="1:13" ht="12">
      <c r="A15" s="7" t="s">
        <v>13</v>
      </c>
      <c r="B15" s="7">
        <v>1988</v>
      </c>
      <c r="C15" s="8">
        <v>141.33</v>
      </c>
      <c r="D15" s="8">
        <v>139.32</v>
      </c>
      <c r="E15" s="8">
        <v>164.96</v>
      </c>
      <c r="F15" s="8">
        <v>147.91</v>
      </c>
      <c r="G15" s="8">
        <v>192.91</v>
      </c>
      <c r="H15" s="8">
        <v>176.01</v>
      </c>
      <c r="I15" s="8">
        <v>154.84</v>
      </c>
      <c r="J15" s="8">
        <v>151.21</v>
      </c>
      <c r="K15" s="8">
        <v>158.84</v>
      </c>
      <c r="L15" s="10">
        <f t="shared" si="0"/>
        <v>157.286</v>
      </c>
      <c r="M15" s="10">
        <f t="shared" si="1"/>
        <v>160.22500000000002</v>
      </c>
    </row>
    <row r="16" spans="1:13" ht="12">
      <c r="A16" s="7" t="s">
        <v>13</v>
      </c>
      <c r="B16" s="7">
        <v>1989</v>
      </c>
      <c r="C16" s="8">
        <v>144.91</v>
      </c>
      <c r="D16" s="8">
        <v>151.21</v>
      </c>
      <c r="E16" s="8">
        <v>176.38</v>
      </c>
      <c r="F16" s="8">
        <v>155.97</v>
      </c>
      <c r="G16" s="8">
        <v>208.3</v>
      </c>
      <c r="H16" s="8">
        <v>183.73</v>
      </c>
      <c r="I16" s="8">
        <v>164.15</v>
      </c>
      <c r="J16" s="8">
        <v>164.09</v>
      </c>
      <c r="K16" s="8">
        <v>170.62</v>
      </c>
      <c r="L16" s="10">
        <f t="shared" si="0"/>
        <v>167.35399999999998</v>
      </c>
      <c r="M16" s="10">
        <f t="shared" si="1"/>
        <v>170.6475</v>
      </c>
    </row>
    <row r="17" spans="1:13" ht="12">
      <c r="A17" s="7" t="s">
        <v>13</v>
      </c>
      <c r="B17" s="7">
        <v>1990</v>
      </c>
      <c r="C17" s="8">
        <v>156.04</v>
      </c>
      <c r="D17" s="8">
        <v>164.08</v>
      </c>
      <c r="E17" s="8">
        <v>203.54</v>
      </c>
      <c r="F17" s="8">
        <v>165.37</v>
      </c>
      <c r="G17" s="8">
        <v>221.4656719236944</v>
      </c>
      <c r="H17" s="8">
        <v>201.89</v>
      </c>
      <c r="I17" s="8">
        <v>170.58</v>
      </c>
      <c r="J17" s="8">
        <v>176.65</v>
      </c>
      <c r="K17" s="8">
        <v>178.49</v>
      </c>
      <c r="L17" s="10">
        <f t="shared" si="0"/>
        <v>182.09913438473887</v>
      </c>
      <c r="M17" s="10">
        <f t="shared" si="1"/>
        <v>181.9025</v>
      </c>
    </row>
    <row r="18" spans="1:13" ht="12">
      <c r="A18" s="7" t="s">
        <v>13</v>
      </c>
      <c r="B18" s="7">
        <v>1991</v>
      </c>
      <c r="C18" s="8">
        <v>161.89</v>
      </c>
      <c r="D18" s="8">
        <v>180.34</v>
      </c>
      <c r="E18" s="8">
        <v>225.59</v>
      </c>
      <c r="F18" s="8">
        <v>174.26</v>
      </c>
      <c r="G18" s="8">
        <v>239.4654830484465</v>
      </c>
      <c r="H18" s="8">
        <v>213.79</v>
      </c>
      <c r="I18" s="8">
        <v>173.93</v>
      </c>
      <c r="J18" s="8">
        <v>197.91</v>
      </c>
      <c r="K18" s="8">
        <v>199.88</v>
      </c>
      <c r="L18" s="10">
        <f t="shared" si="0"/>
        <v>196.3090966096893</v>
      </c>
      <c r="M18" s="10">
        <f t="shared" si="1"/>
        <v>196.3775</v>
      </c>
    </row>
    <row r="19" spans="1:13" ht="12">
      <c r="A19" s="7" t="s">
        <v>13</v>
      </c>
      <c r="B19" s="7">
        <v>1992</v>
      </c>
      <c r="C19" s="8">
        <v>168.13</v>
      </c>
      <c r="D19" s="8">
        <v>196.12</v>
      </c>
      <c r="E19" s="8">
        <v>243.31</v>
      </c>
      <c r="F19" s="8">
        <v>181.05</v>
      </c>
      <c r="G19" s="8">
        <v>258.8251959580697</v>
      </c>
      <c r="H19" s="8">
        <v>234.82</v>
      </c>
      <c r="I19" s="8">
        <v>189.11</v>
      </c>
      <c r="J19" s="8">
        <v>207.09</v>
      </c>
      <c r="K19" s="8">
        <v>214.29</v>
      </c>
      <c r="L19" s="10">
        <f t="shared" si="0"/>
        <v>209.48703919161395</v>
      </c>
      <c r="M19" s="10">
        <f t="shared" si="1"/>
        <v>211.3275</v>
      </c>
    </row>
    <row r="20" spans="1:13" ht="12">
      <c r="A20" s="7" t="s">
        <v>13</v>
      </c>
      <c r="B20" s="7">
        <v>1993</v>
      </c>
      <c r="C20" s="8">
        <v>173.75</v>
      </c>
      <c r="D20" s="8">
        <v>208.98</v>
      </c>
      <c r="E20" s="8">
        <v>261.02</v>
      </c>
      <c r="F20" s="8">
        <v>187.7</v>
      </c>
      <c r="G20" s="8">
        <v>277.75049579752573</v>
      </c>
      <c r="H20" s="8">
        <v>241.98</v>
      </c>
      <c r="I20" s="8">
        <v>191.53</v>
      </c>
      <c r="J20" s="8">
        <v>209.5</v>
      </c>
      <c r="K20" s="8">
        <v>234.94</v>
      </c>
      <c r="L20" s="10">
        <f t="shared" si="0"/>
        <v>221.84009915950514</v>
      </c>
      <c r="M20" s="10">
        <f t="shared" si="1"/>
        <v>219.4875</v>
      </c>
    </row>
    <row r="21" spans="1:13" ht="12">
      <c r="A21" s="7" t="s">
        <v>13</v>
      </c>
      <c r="B21" s="7">
        <v>1994</v>
      </c>
      <c r="C21" s="8">
        <v>178.51</v>
      </c>
      <c r="D21" s="8">
        <v>209.71</v>
      </c>
      <c r="E21" s="8">
        <v>261.42</v>
      </c>
      <c r="F21" s="8">
        <v>192.42</v>
      </c>
      <c r="G21" s="8">
        <v>290.66011899140614</v>
      </c>
      <c r="H21" s="8">
        <v>239.73</v>
      </c>
      <c r="I21" s="8">
        <v>184.17</v>
      </c>
      <c r="J21" s="8">
        <v>198.87</v>
      </c>
      <c r="K21" s="8">
        <v>237.47</v>
      </c>
      <c r="L21" s="10">
        <f t="shared" si="0"/>
        <v>226.54402379828124</v>
      </c>
      <c r="M21" s="10">
        <f t="shared" si="1"/>
        <v>215.06</v>
      </c>
    </row>
    <row r="22" spans="1:13" ht="12">
      <c r="A22" s="7" t="s">
        <v>13</v>
      </c>
      <c r="B22" s="7">
        <v>1995</v>
      </c>
      <c r="C22" s="8">
        <v>177.27</v>
      </c>
      <c r="D22" s="8">
        <v>201.94</v>
      </c>
      <c r="E22" s="8">
        <v>254.72</v>
      </c>
      <c r="F22" s="8">
        <v>198.56</v>
      </c>
      <c r="G22" s="8">
        <v>290.9434318632543</v>
      </c>
      <c r="H22" s="8">
        <v>235.68</v>
      </c>
      <c r="I22" s="8">
        <v>169.55</v>
      </c>
      <c r="J22" s="8">
        <v>189.05</v>
      </c>
      <c r="K22" s="8">
        <v>228.77</v>
      </c>
      <c r="L22" s="10">
        <f t="shared" si="0"/>
        <v>224.68668637265085</v>
      </c>
      <c r="M22" s="10">
        <f t="shared" si="1"/>
        <v>205.7625</v>
      </c>
    </row>
    <row r="23" spans="1:13" ht="12">
      <c r="A23" s="7" t="s">
        <v>13</v>
      </c>
      <c r="B23" s="7">
        <v>1996</v>
      </c>
      <c r="C23" s="8">
        <v>173.38</v>
      </c>
      <c r="D23" s="8">
        <v>190.29</v>
      </c>
      <c r="E23" s="8">
        <v>244.09</v>
      </c>
      <c r="F23" s="8">
        <v>198.78</v>
      </c>
      <c r="G23" s="8">
        <v>288.1480781943526</v>
      </c>
      <c r="H23" s="8">
        <v>222.49</v>
      </c>
      <c r="I23" s="8">
        <v>151.4</v>
      </c>
      <c r="J23" s="8">
        <v>181.32</v>
      </c>
      <c r="K23" s="8">
        <v>217.6</v>
      </c>
      <c r="L23" s="10">
        <f t="shared" si="0"/>
        <v>218.9376156388705</v>
      </c>
      <c r="M23" s="10">
        <f t="shared" si="1"/>
        <v>193.20250000000001</v>
      </c>
    </row>
    <row r="24" spans="1:13" ht="12">
      <c r="A24" s="7" t="s">
        <v>13</v>
      </c>
      <c r="B24" s="7">
        <v>1997</v>
      </c>
      <c r="C24" s="8">
        <v>170.97</v>
      </c>
      <c r="D24" s="8">
        <v>181.07</v>
      </c>
      <c r="E24" s="8">
        <v>240.94</v>
      </c>
      <c r="F24" s="8">
        <v>195.97</v>
      </c>
      <c r="G24" s="8">
        <v>287.94031542166397</v>
      </c>
      <c r="H24" s="8">
        <v>209.73</v>
      </c>
      <c r="I24" s="8">
        <v>142.64</v>
      </c>
      <c r="J24" s="8">
        <v>174.07</v>
      </c>
      <c r="K24" s="8">
        <v>212.37</v>
      </c>
      <c r="L24" s="10">
        <f t="shared" si="0"/>
        <v>215.37806308433278</v>
      </c>
      <c r="M24" s="10">
        <f t="shared" si="1"/>
        <v>184.70250000000001</v>
      </c>
    </row>
    <row r="25" spans="1:13" ht="12">
      <c r="A25" s="7" t="s">
        <v>13</v>
      </c>
      <c r="B25" s="7">
        <v>1998</v>
      </c>
      <c r="C25" s="8">
        <v>171.33</v>
      </c>
      <c r="D25" s="8">
        <v>176.7</v>
      </c>
      <c r="E25" s="8">
        <v>242.13</v>
      </c>
      <c r="F25" s="8">
        <v>192.48</v>
      </c>
      <c r="G25" s="8">
        <v>290.0934932477099</v>
      </c>
      <c r="H25" s="8">
        <v>207.96</v>
      </c>
      <c r="I25" s="8">
        <v>137.52</v>
      </c>
      <c r="J25" s="8">
        <v>172.95</v>
      </c>
      <c r="K25" s="8">
        <v>211.46</v>
      </c>
      <c r="L25" s="10">
        <f t="shared" si="0"/>
        <v>214.54669864954195</v>
      </c>
      <c r="M25" s="10">
        <f t="shared" si="1"/>
        <v>182.47250000000003</v>
      </c>
    </row>
    <row r="26" spans="1:13" ht="12">
      <c r="A26" s="7" t="s">
        <v>13</v>
      </c>
      <c r="B26" s="7">
        <v>1999</v>
      </c>
      <c r="C26" s="8">
        <v>170.58</v>
      </c>
      <c r="D26" s="8">
        <v>178.4</v>
      </c>
      <c r="E26" s="8">
        <v>244.09</v>
      </c>
      <c r="F26" s="8">
        <v>194.3</v>
      </c>
      <c r="G26" s="8">
        <v>304.6557748607045</v>
      </c>
      <c r="H26" s="8">
        <v>208.99</v>
      </c>
      <c r="I26" s="8">
        <v>136.69</v>
      </c>
      <c r="J26" s="8">
        <v>177.46</v>
      </c>
      <c r="K26" s="8">
        <v>217.05</v>
      </c>
      <c r="L26" s="10">
        <f t="shared" si="0"/>
        <v>218.4051549721409</v>
      </c>
      <c r="M26" s="10">
        <f t="shared" si="1"/>
        <v>185.0475</v>
      </c>
    </row>
    <row r="27" spans="1:13" ht="12">
      <c r="A27" s="7" t="s">
        <v>13</v>
      </c>
      <c r="B27" s="7">
        <v>2000</v>
      </c>
      <c r="C27" s="8">
        <v>174</v>
      </c>
      <c r="D27" s="8">
        <v>183.01</v>
      </c>
      <c r="E27" s="8">
        <v>250.39</v>
      </c>
      <c r="F27" s="8">
        <v>197.28</v>
      </c>
      <c r="G27" s="8">
        <v>315.9882897346303</v>
      </c>
      <c r="H27" s="8">
        <v>214.26</v>
      </c>
      <c r="I27" s="8">
        <v>136.87</v>
      </c>
      <c r="J27" s="8">
        <v>189.69</v>
      </c>
      <c r="K27" s="8">
        <v>220.56</v>
      </c>
      <c r="L27" s="10">
        <f t="shared" si="0"/>
        <v>224.1336579469261</v>
      </c>
      <c r="M27" s="10">
        <f t="shared" si="1"/>
        <v>190.34499999999997</v>
      </c>
    </row>
    <row r="28" spans="1:13" ht="12">
      <c r="A28" s="7" t="s">
        <v>13</v>
      </c>
      <c r="B28" s="7">
        <v>2001</v>
      </c>
      <c r="C28" s="8">
        <v>175.66</v>
      </c>
      <c r="D28" s="8">
        <v>187.38</v>
      </c>
      <c r="E28" s="8">
        <v>256.69</v>
      </c>
      <c r="F28" s="8">
        <v>201.64</v>
      </c>
      <c r="G28" s="8">
        <v>328.5201624327132</v>
      </c>
      <c r="H28" s="8">
        <v>227.9</v>
      </c>
      <c r="I28" s="8">
        <v>138.83</v>
      </c>
      <c r="J28" s="8">
        <v>195.65</v>
      </c>
      <c r="K28" s="8">
        <v>229.28</v>
      </c>
      <c r="L28" s="10">
        <f t="shared" si="0"/>
        <v>229.97803248654265</v>
      </c>
      <c r="M28" s="10">
        <f t="shared" si="1"/>
        <v>197.915</v>
      </c>
    </row>
    <row r="29" spans="1:13" ht="12">
      <c r="A29" s="7" t="s">
        <v>13</v>
      </c>
      <c r="B29" s="7">
        <v>2002</v>
      </c>
      <c r="C29" s="8">
        <v>178.13</v>
      </c>
      <c r="D29" s="8">
        <v>189.32</v>
      </c>
      <c r="E29" s="8">
        <v>259.84</v>
      </c>
      <c r="F29" s="8">
        <v>203.67</v>
      </c>
      <c r="G29" s="8">
        <v>336.05628482387385</v>
      </c>
      <c r="H29" s="8">
        <v>228.76</v>
      </c>
      <c r="I29" s="8">
        <v>138.64</v>
      </c>
      <c r="J29" s="8">
        <v>187.6</v>
      </c>
      <c r="K29" s="8">
        <v>228.43</v>
      </c>
      <c r="L29" s="10">
        <f t="shared" si="0"/>
        <v>233.40325696477476</v>
      </c>
      <c r="M29" s="10">
        <f t="shared" si="1"/>
        <v>195.85750000000002</v>
      </c>
    </row>
    <row r="30" spans="1:13" ht="12">
      <c r="A30" s="7" t="s">
        <v>13</v>
      </c>
      <c r="B30" s="7">
        <v>2003</v>
      </c>
      <c r="C30" s="8">
        <v>177.02</v>
      </c>
      <c r="D30" s="8">
        <v>189.56</v>
      </c>
      <c r="E30" s="8">
        <v>260.24</v>
      </c>
      <c r="F30" s="8">
        <v>201.58</v>
      </c>
      <c r="G30" s="8">
        <v>334.5736141278685</v>
      </c>
      <c r="H30" s="8">
        <v>226.8</v>
      </c>
      <c r="I30" s="8">
        <v>134.26</v>
      </c>
      <c r="J30" s="8">
        <v>176.81</v>
      </c>
      <c r="K30" s="8">
        <v>225.34</v>
      </c>
      <c r="L30" s="10">
        <f t="shared" si="0"/>
        <v>232.5947228255737</v>
      </c>
      <c r="M30" s="10">
        <f t="shared" si="1"/>
        <v>190.8025</v>
      </c>
    </row>
    <row r="31" spans="1:13" ht="12">
      <c r="A31" s="7" t="s">
        <v>13</v>
      </c>
      <c r="B31" s="7">
        <v>2004</v>
      </c>
      <c r="C31" s="8">
        <v>177.27</v>
      </c>
      <c r="D31" s="8">
        <v>190.78</v>
      </c>
      <c r="E31" s="8">
        <v>260.63</v>
      </c>
      <c r="F31" s="8">
        <v>199.58</v>
      </c>
      <c r="G31" s="8">
        <v>332.4676551137974</v>
      </c>
      <c r="H31" s="8">
        <v>225.62</v>
      </c>
      <c r="I31" s="8">
        <v>131.66</v>
      </c>
      <c r="J31" s="8">
        <v>171.98</v>
      </c>
      <c r="K31" s="8">
        <v>226.56</v>
      </c>
      <c r="L31" s="10">
        <f t="shared" si="0"/>
        <v>232.14553102275949</v>
      </c>
      <c r="M31" s="10">
        <f t="shared" si="1"/>
        <v>188.95499999999998</v>
      </c>
    </row>
    <row r="32" spans="1:13" ht="12">
      <c r="A32" s="7" t="s">
        <v>13</v>
      </c>
      <c r="B32" s="7">
        <v>2005</v>
      </c>
      <c r="C32" s="8">
        <v>178.72</v>
      </c>
      <c r="D32" s="8">
        <v>191.99</v>
      </c>
      <c r="E32" s="8">
        <v>262.6</v>
      </c>
      <c r="F32" s="8">
        <v>198.69</v>
      </c>
      <c r="G32" s="8">
        <v>333.47813769005575</v>
      </c>
      <c r="H32" s="8">
        <v>230.53</v>
      </c>
      <c r="I32" s="8">
        <v>137.52</v>
      </c>
      <c r="J32" s="8">
        <v>168.92</v>
      </c>
      <c r="K32" s="8">
        <v>225.23</v>
      </c>
      <c r="L32" s="10">
        <f>(C32+F32+G32+D32+E32)/5</f>
        <v>233.09562753801114</v>
      </c>
      <c r="M32" s="10">
        <f>(H32+I32+J32+K32)/4</f>
        <v>190.55</v>
      </c>
    </row>
    <row r="33" spans="1:13" ht="12">
      <c r="A33" s="7" t="s">
        <v>13</v>
      </c>
      <c r="B33" s="7">
        <v>2006</v>
      </c>
      <c r="C33" s="8">
        <v>181.58</v>
      </c>
      <c r="D33" s="8">
        <v>196.12</v>
      </c>
      <c r="E33" s="8">
        <v>265.35</v>
      </c>
      <c r="F33" s="8">
        <v>199.09</v>
      </c>
      <c r="G33" s="8">
        <v>336.7079044291246</v>
      </c>
      <c r="H33" s="8">
        <v>239.91</v>
      </c>
      <c r="I33" s="8">
        <v>141.06</v>
      </c>
      <c r="J33" s="8">
        <v>171.34</v>
      </c>
      <c r="K33" s="8">
        <v>223.98</v>
      </c>
      <c r="L33" s="10">
        <f>(C33+F33+G33+D33+E33)/5</f>
        <v>235.76958088582492</v>
      </c>
      <c r="M33" s="10">
        <f>(H33+I33+J33+K33)/4</f>
        <v>194.07250000000002</v>
      </c>
    </row>
    <row r="34" spans="1:13" ht="12">
      <c r="A34" s="7" t="s">
        <v>13</v>
      </c>
      <c r="B34" s="7">
        <v>2007</v>
      </c>
      <c r="C34" s="8">
        <v>183.67</v>
      </c>
      <c r="D34" s="8">
        <v>198.54</v>
      </c>
      <c r="E34" s="8">
        <v>272.05</v>
      </c>
      <c r="F34" s="8">
        <v>201.65</v>
      </c>
      <c r="G34" s="8">
        <v>335.1780149211446</v>
      </c>
      <c r="H34" s="8">
        <v>248.73</v>
      </c>
      <c r="I34" s="8">
        <v>147.95</v>
      </c>
      <c r="J34" s="8">
        <v>175.52</v>
      </c>
      <c r="K34" s="8">
        <v>229.2</v>
      </c>
      <c r="L34" s="10">
        <f>(C34+F34+G34+D34+E34)/5</f>
        <v>238.2176029842289</v>
      </c>
      <c r="M34" s="10">
        <f>(H34+I34+J34+K34)/4</f>
        <v>200.34999999999997</v>
      </c>
    </row>
    <row r="35" spans="1:13" ht="12">
      <c r="A35" s="7" t="s">
        <v>13</v>
      </c>
      <c r="B35" s="7">
        <v>2008</v>
      </c>
      <c r="C35" s="8">
        <v>186.05</v>
      </c>
      <c r="D35" s="8">
        <v>205.58</v>
      </c>
      <c r="E35" s="8">
        <v>280.71</v>
      </c>
      <c r="F35" s="8">
        <v>202.48</v>
      </c>
      <c r="G35" s="8">
        <v>338.6438757200869</v>
      </c>
      <c r="H35" s="8">
        <v>259.56</v>
      </c>
      <c r="I35" s="8">
        <v>152.98</v>
      </c>
      <c r="J35" s="8">
        <v>177.94</v>
      </c>
      <c r="K35" s="8">
        <v>228.65</v>
      </c>
      <c r="L35" s="10">
        <f>(C35+F35+G35+D35+E35)/5</f>
        <v>242.6927751440174</v>
      </c>
      <c r="M35" s="10">
        <f>(H35+I35+J35+K35)/4</f>
        <v>204.7825</v>
      </c>
    </row>
    <row r="36" spans="1:13" ht="12">
      <c r="A36" s="7" t="s">
        <v>13</v>
      </c>
      <c r="B36" s="7">
        <v>2009</v>
      </c>
      <c r="C36" s="8">
        <v>188.99</v>
      </c>
      <c r="D36" s="8">
        <v>211.65</v>
      </c>
      <c r="E36" s="8">
        <v>285.43</v>
      </c>
      <c r="F36" s="8">
        <v>206.34</v>
      </c>
      <c r="G36" s="8">
        <v>343.86627632448767</v>
      </c>
      <c r="H36" s="8">
        <v>263.08</v>
      </c>
      <c r="I36" s="8">
        <v>153.82</v>
      </c>
      <c r="J36" s="8">
        <v>174.88</v>
      </c>
      <c r="K36" s="8">
        <v>231.93</v>
      </c>
      <c r="L36" s="10">
        <f>(C36+F36+G36+D36+E36)/5</f>
        <v>247.25525526489756</v>
      </c>
      <c r="M36" s="10">
        <f>(H36+I36+J36+K36)/4</f>
        <v>205.9275</v>
      </c>
    </row>
    <row r="38" ht="12">
      <c r="A38" s="16" t="s">
        <v>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41" sqref="A41"/>
    </sheetView>
  </sheetViews>
  <sheetFormatPr defaultColWidth="11.00390625" defaultRowHeight="12.75"/>
  <cols>
    <col min="1" max="1" width="24.625" style="7" customWidth="1"/>
    <col min="2" max="16384" width="10.75390625" style="7" customWidth="1"/>
  </cols>
  <sheetData>
    <row r="1" spans="1:11" ht="48">
      <c r="A1" s="1" t="s">
        <v>14</v>
      </c>
      <c r="B1" s="2" t="s">
        <v>3</v>
      </c>
      <c r="C1" s="3" t="s">
        <v>17</v>
      </c>
      <c r="D1" s="3" t="s">
        <v>18</v>
      </c>
      <c r="E1" s="3" t="s">
        <v>19</v>
      </c>
      <c r="F1" s="3" t="s">
        <v>4</v>
      </c>
      <c r="G1" s="3" t="s">
        <v>20</v>
      </c>
      <c r="H1" s="4" t="s">
        <v>5</v>
      </c>
      <c r="I1" s="4" t="s">
        <v>6</v>
      </c>
      <c r="J1" s="4" t="s">
        <v>7</v>
      </c>
      <c r="K1" s="4" t="s">
        <v>8</v>
      </c>
    </row>
    <row r="2" spans="1:11" ht="12">
      <c r="A2" s="1"/>
      <c r="B2" s="2"/>
      <c r="C2" s="13" t="s">
        <v>15</v>
      </c>
      <c r="D2" s="13" t="s">
        <v>15</v>
      </c>
      <c r="E2" s="13" t="s">
        <v>15</v>
      </c>
      <c r="F2" s="13" t="s">
        <v>16</v>
      </c>
      <c r="G2" s="13" t="s">
        <v>15</v>
      </c>
      <c r="H2" s="13" t="s">
        <v>15</v>
      </c>
      <c r="I2" s="13" t="s">
        <v>15</v>
      </c>
      <c r="J2" s="13" t="s">
        <v>15</v>
      </c>
      <c r="K2" s="13" t="s">
        <v>15</v>
      </c>
    </row>
    <row r="3" spans="1:11" ht="12">
      <c r="A3" s="7" t="s">
        <v>1</v>
      </c>
      <c r="B3" s="7">
        <v>1975</v>
      </c>
      <c r="C3" s="8">
        <v>1313.35</v>
      </c>
      <c r="D3" s="8">
        <v>4.12</v>
      </c>
      <c r="E3" s="8">
        <v>2.54</v>
      </c>
      <c r="F3" s="8">
        <v>128309.55</v>
      </c>
      <c r="G3" s="8">
        <v>105.89</v>
      </c>
      <c r="H3" s="8">
        <v>33.8</v>
      </c>
      <c r="I3" s="8">
        <v>10.74</v>
      </c>
      <c r="J3" s="8">
        <v>6.21</v>
      </c>
      <c r="K3" s="8">
        <v>68.86</v>
      </c>
    </row>
    <row r="4" spans="1:11" ht="12">
      <c r="A4" s="7" t="s">
        <v>1</v>
      </c>
      <c r="B4" s="7">
        <v>1976</v>
      </c>
      <c r="C4" s="8">
        <v>1326.95</v>
      </c>
      <c r="D4" s="8">
        <v>4.16</v>
      </c>
      <c r="E4" s="8">
        <v>2.54</v>
      </c>
      <c r="F4" s="8">
        <v>136413.5</v>
      </c>
      <c r="G4" s="8">
        <v>109.88</v>
      </c>
      <c r="H4" s="8">
        <v>34.28</v>
      </c>
      <c r="I4" s="8">
        <v>11.21</v>
      </c>
      <c r="J4" s="8">
        <v>6.35</v>
      </c>
      <c r="K4" s="8">
        <v>69.8</v>
      </c>
    </row>
    <row r="5" spans="1:11" ht="12">
      <c r="A5" s="7" t="s">
        <v>1</v>
      </c>
      <c r="B5" s="7">
        <v>1977</v>
      </c>
      <c r="C5" s="8">
        <v>1397.7</v>
      </c>
      <c r="D5" s="8">
        <v>4.28</v>
      </c>
      <c r="E5" s="8">
        <v>2.58</v>
      </c>
      <c r="F5" s="8">
        <v>146917.23</v>
      </c>
      <c r="G5" s="8">
        <v>120.73</v>
      </c>
      <c r="H5" s="8">
        <v>35.4</v>
      </c>
      <c r="I5" s="8">
        <v>11.49</v>
      </c>
      <c r="J5" s="8">
        <v>6.38</v>
      </c>
      <c r="K5" s="8">
        <v>71.34</v>
      </c>
    </row>
    <row r="6" spans="1:11" ht="12">
      <c r="A6" s="7" t="s">
        <v>1</v>
      </c>
      <c r="B6" s="7">
        <v>1978</v>
      </c>
      <c r="C6" s="8">
        <v>1486.74</v>
      </c>
      <c r="D6" s="8">
        <v>4.4</v>
      </c>
      <c r="E6" s="8">
        <v>2.79</v>
      </c>
      <c r="F6" s="8">
        <v>154873.85</v>
      </c>
      <c r="G6" s="8">
        <v>133.7</v>
      </c>
      <c r="H6" s="8">
        <v>37.22</v>
      </c>
      <c r="I6" s="8">
        <v>11.9</v>
      </c>
      <c r="J6" s="8">
        <v>6.79</v>
      </c>
      <c r="K6" s="8">
        <v>73.26</v>
      </c>
    </row>
    <row r="7" spans="1:11" ht="12">
      <c r="A7" s="7" t="s">
        <v>1</v>
      </c>
      <c r="B7" s="7">
        <v>1979</v>
      </c>
      <c r="C7" s="8">
        <v>1610.26</v>
      </c>
      <c r="D7" s="8">
        <v>4.58</v>
      </c>
      <c r="E7" s="8">
        <v>2.99</v>
      </c>
      <c r="F7" s="8">
        <v>166365.5</v>
      </c>
      <c r="G7" s="8">
        <v>154.39</v>
      </c>
      <c r="H7" s="8">
        <v>40.2</v>
      </c>
      <c r="I7" s="8">
        <v>12.54</v>
      </c>
      <c r="J7" s="8">
        <v>7.06</v>
      </c>
      <c r="K7" s="8">
        <v>77.16</v>
      </c>
    </row>
    <row r="8" spans="1:11" ht="12">
      <c r="A8" s="7" t="s">
        <v>1</v>
      </c>
      <c r="B8" s="7">
        <v>1980</v>
      </c>
      <c r="C8" s="8">
        <v>1756.53</v>
      </c>
      <c r="D8" s="8">
        <v>4.84</v>
      </c>
      <c r="E8" s="8">
        <v>3.25</v>
      </c>
      <c r="F8" s="8">
        <v>178195.38</v>
      </c>
      <c r="G8" s="8">
        <v>169.55</v>
      </c>
      <c r="H8" s="8">
        <v>43.44</v>
      </c>
      <c r="I8" s="8">
        <v>13.2</v>
      </c>
      <c r="J8" s="8">
        <v>7.55</v>
      </c>
      <c r="K8" s="8">
        <v>83.98</v>
      </c>
    </row>
    <row r="9" spans="1:11" ht="12">
      <c r="A9" s="7" t="s">
        <v>1</v>
      </c>
      <c r="B9" s="7">
        <v>1981</v>
      </c>
      <c r="C9" s="8">
        <v>1851.79</v>
      </c>
      <c r="D9" s="8">
        <v>5.13</v>
      </c>
      <c r="E9" s="8">
        <v>3.41</v>
      </c>
      <c r="F9" s="8">
        <v>191607.81</v>
      </c>
      <c r="G9" s="8">
        <v>185.06</v>
      </c>
      <c r="H9" s="8">
        <v>45.11</v>
      </c>
      <c r="I9" s="8">
        <v>13.74</v>
      </c>
      <c r="J9" s="8">
        <v>7.85</v>
      </c>
      <c r="K9" s="8">
        <v>85.77</v>
      </c>
    </row>
    <row r="10" spans="1:11" ht="12">
      <c r="A10" s="7" t="s">
        <v>1</v>
      </c>
      <c r="B10" s="7">
        <v>1982</v>
      </c>
      <c r="C10" s="8">
        <v>1829.73</v>
      </c>
      <c r="D10" s="8">
        <v>5.4</v>
      </c>
      <c r="E10" s="8">
        <v>3.56</v>
      </c>
      <c r="F10" s="8">
        <v>199106.49</v>
      </c>
      <c r="G10" s="8">
        <v>194.87</v>
      </c>
      <c r="H10" s="8">
        <v>46.82</v>
      </c>
      <c r="I10" s="8">
        <v>14.26</v>
      </c>
      <c r="J10" s="8">
        <v>7.9</v>
      </c>
      <c r="K10" s="8">
        <v>85.51</v>
      </c>
    </row>
    <row r="11" spans="1:11" ht="12">
      <c r="A11" s="7" t="s">
        <v>1</v>
      </c>
      <c r="B11" s="7">
        <v>1983</v>
      </c>
      <c r="C11" s="8">
        <v>1844.15</v>
      </c>
      <c r="D11" s="8">
        <v>5.48</v>
      </c>
      <c r="E11" s="8">
        <v>3.73</v>
      </c>
      <c r="F11" s="8">
        <v>198706.23</v>
      </c>
      <c r="G11" s="8">
        <v>196.61</v>
      </c>
      <c r="H11" s="8">
        <v>47.99</v>
      </c>
      <c r="I11" s="8">
        <v>14.22</v>
      </c>
      <c r="J11" s="8">
        <v>8.02</v>
      </c>
      <c r="K11" s="8">
        <v>91.3</v>
      </c>
    </row>
    <row r="12" spans="1:11" ht="12">
      <c r="A12" s="7" t="s">
        <v>1</v>
      </c>
      <c r="B12" s="7">
        <v>1984</v>
      </c>
      <c r="C12" s="8">
        <v>1828.98</v>
      </c>
      <c r="D12" s="8">
        <v>5.36</v>
      </c>
      <c r="E12" s="8">
        <v>3.79</v>
      </c>
      <c r="F12" s="8">
        <v>192720.3</v>
      </c>
      <c r="G12" s="8">
        <v>198.32</v>
      </c>
      <c r="H12" s="8">
        <v>50.45</v>
      </c>
      <c r="I12" s="8">
        <v>14.32</v>
      </c>
      <c r="J12" s="8">
        <v>8.04</v>
      </c>
      <c r="K12" s="8">
        <v>95.61</v>
      </c>
    </row>
    <row r="13" spans="1:11" ht="12">
      <c r="A13" s="7" t="s">
        <v>1</v>
      </c>
      <c r="B13" s="7">
        <v>1985</v>
      </c>
      <c r="C13" s="8">
        <v>1836.05</v>
      </c>
      <c r="D13" s="8">
        <v>5.25</v>
      </c>
      <c r="E13" s="8">
        <v>3.86</v>
      </c>
      <c r="F13" s="8">
        <v>187224.71</v>
      </c>
      <c r="G13" s="8">
        <v>200.26</v>
      </c>
      <c r="H13" s="8">
        <v>52.69</v>
      </c>
      <c r="I13" s="8">
        <v>14.4</v>
      </c>
      <c r="J13" s="8">
        <v>8.34</v>
      </c>
      <c r="K13" s="8">
        <v>101.29</v>
      </c>
    </row>
    <row r="14" spans="1:11" ht="12">
      <c r="A14" s="7" t="s">
        <v>1</v>
      </c>
      <c r="B14" s="7">
        <v>1986</v>
      </c>
      <c r="C14" s="8">
        <v>1838.05</v>
      </c>
      <c r="D14" s="8">
        <v>5.32</v>
      </c>
      <c r="E14" s="8">
        <v>3.86</v>
      </c>
      <c r="F14" s="8">
        <v>186194.91</v>
      </c>
      <c r="G14" s="8">
        <v>199.82</v>
      </c>
      <c r="H14" s="8">
        <v>54.36</v>
      </c>
      <c r="I14" s="8">
        <v>14.84</v>
      </c>
      <c r="J14" s="8">
        <v>8.61</v>
      </c>
      <c r="K14" s="8">
        <v>103.64</v>
      </c>
    </row>
    <row r="15" spans="1:11" ht="12">
      <c r="A15" s="7" t="s">
        <v>1</v>
      </c>
      <c r="B15" s="7">
        <v>1987</v>
      </c>
      <c r="C15" s="8">
        <v>1822.34</v>
      </c>
      <c r="D15" s="8">
        <v>5.4</v>
      </c>
      <c r="E15" s="8">
        <v>3.97</v>
      </c>
      <c r="F15" s="8">
        <v>185929.17</v>
      </c>
      <c r="G15" s="8">
        <v>199.89</v>
      </c>
      <c r="H15" s="8">
        <v>55.9</v>
      </c>
      <c r="I15" s="8">
        <v>15.34</v>
      </c>
      <c r="J15" s="8">
        <v>9.01</v>
      </c>
      <c r="K15" s="8">
        <v>107.66</v>
      </c>
    </row>
    <row r="16" spans="1:11" ht="12">
      <c r="A16" s="7" t="s">
        <v>1</v>
      </c>
      <c r="B16" s="7">
        <v>1988</v>
      </c>
      <c r="C16" s="8">
        <v>1856.15</v>
      </c>
      <c r="D16" s="8">
        <v>5.74</v>
      </c>
      <c r="E16" s="8">
        <v>4.19</v>
      </c>
      <c r="F16" s="8">
        <v>189789.07</v>
      </c>
      <c r="G16" s="8">
        <v>204.27</v>
      </c>
      <c r="H16" s="8">
        <v>59.49</v>
      </c>
      <c r="I16" s="8">
        <v>16.63</v>
      </c>
      <c r="J16" s="8">
        <v>9.39</v>
      </c>
      <c r="K16" s="8">
        <v>109.38</v>
      </c>
    </row>
    <row r="17" spans="1:11" ht="12">
      <c r="A17" s="7" t="s">
        <v>1</v>
      </c>
      <c r="B17" s="7">
        <v>1989</v>
      </c>
      <c r="C17" s="8">
        <v>1903.13</v>
      </c>
      <c r="D17" s="8">
        <v>6.23</v>
      </c>
      <c r="E17" s="8">
        <v>4.48</v>
      </c>
      <c r="F17" s="8">
        <v>200126.5</v>
      </c>
      <c r="G17" s="8">
        <v>220.57</v>
      </c>
      <c r="H17" s="8">
        <v>62.1</v>
      </c>
      <c r="I17" s="8">
        <v>17.63</v>
      </c>
      <c r="J17" s="8">
        <v>10.19</v>
      </c>
      <c r="K17" s="8">
        <v>117.49</v>
      </c>
    </row>
    <row r="18" spans="1:11" ht="12">
      <c r="A18" s="7" t="s">
        <v>1</v>
      </c>
      <c r="B18" s="7">
        <v>1990</v>
      </c>
      <c r="C18" s="8">
        <v>2052.53</v>
      </c>
      <c r="D18" s="8">
        <v>6.81</v>
      </c>
      <c r="E18" s="8">
        <v>5.17</v>
      </c>
      <c r="F18" s="8">
        <v>212295.28</v>
      </c>
      <c r="G18" s="8">
        <v>234.51</v>
      </c>
      <c r="H18" s="8">
        <v>68.74</v>
      </c>
      <c r="I18" s="8">
        <v>18.39</v>
      </c>
      <c r="J18" s="8">
        <v>10.99</v>
      </c>
      <c r="K18" s="8">
        <v>123.46</v>
      </c>
    </row>
    <row r="20" spans="1:11" ht="12">
      <c r="A20" s="7" t="s">
        <v>2</v>
      </c>
      <c r="B20" s="7">
        <v>1990</v>
      </c>
      <c r="C20" s="8">
        <v>2024.52</v>
      </c>
      <c r="D20" s="8">
        <v>6.76</v>
      </c>
      <c r="E20" s="8">
        <v>4.48</v>
      </c>
      <c r="F20" s="8">
        <v>205278.28</v>
      </c>
      <c r="G20" s="8">
        <v>151.6</v>
      </c>
      <c r="H20" s="8">
        <v>55.38</v>
      </c>
      <c r="I20" s="8">
        <v>16.33</v>
      </c>
      <c r="J20" s="8">
        <v>12.32</v>
      </c>
      <c r="K20" s="8">
        <v>105.38</v>
      </c>
    </row>
    <row r="21" spans="1:11" ht="12">
      <c r="A21" s="7" t="s">
        <v>2</v>
      </c>
      <c r="B21" s="7">
        <v>1991</v>
      </c>
      <c r="C21" s="8">
        <v>2075.54</v>
      </c>
      <c r="D21" s="8">
        <v>7.34</v>
      </c>
      <c r="E21" s="8">
        <v>5.06</v>
      </c>
      <c r="F21" s="8">
        <v>213536.02</v>
      </c>
      <c r="G21" s="8">
        <v>162.41</v>
      </c>
      <c r="H21" s="8">
        <v>60.94</v>
      </c>
      <c r="I21" s="8">
        <v>16.83</v>
      </c>
      <c r="J21" s="8">
        <v>13.47</v>
      </c>
      <c r="K21" s="8">
        <v>118.51</v>
      </c>
    </row>
    <row r="22" spans="1:11" ht="12">
      <c r="A22" s="7" t="s">
        <v>2</v>
      </c>
      <c r="B22" s="7">
        <v>1992</v>
      </c>
      <c r="C22" s="8">
        <v>2156.27</v>
      </c>
      <c r="D22" s="8">
        <v>7.98</v>
      </c>
      <c r="E22" s="8">
        <v>5.65</v>
      </c>
      <c r="F22" s="8">
        <v>221522.12</v>
      </c>
      <c r="G22" s="8">
        <v>175.92</v>
      </c>
      <c r="H22" s="8">
        <v>66.57</v>
      </c>
      <c r="I22" s="8">
        <v>18.12</v>
      </c>
      <c r="J22" s="8">
        <v>13.81</v>
      </c>
      <c r="K22" s="8">
        <v>128.12</v>
      </c>
    </row>
    <row r="23" spans="1:11" ht="12">
      <c r="A23" s="7" t="s">
        <v>2</v>
      </c>
      <c r="B23" s="7">
        <v>1993</v>
      </c>
      <c r="C23" s="8">
        <v>2224.61</v>
      </c>
      <c r="D23" s="8">
        <v>8.43</v>
      </c>
      <c r="E23" s="8">
        <v>6.07</v>
      </c>
      <c r="F23" s="8">
        <v>230916.84</v>
      </c>
      <c r="G23" s="8">
        <v>189.1</v>
      </c>
      <c r="H23" s="8">
        <v>68.35</v>
      </c>
      <c r="I23" s="8">
        <v>18.19</v>
      </c>
      <c r="J23" s="8">
        <v>13.44</v>
      </c>
      <c r="K23" s="8">
        <v>138.05</v>
      </c>
    </row>
    <row r="24" spans="1:11" ht="12">
      <c r="A24" s="7" t="s">
        <v>2</v>
      </c>
      <c r="B24" s="7">
        <v>1994</v>
      </c>
      <c r="C24" s="8">
        <v>2286.74</v>
      </c>
      <c r="D24" s="8">
        <v>8.43</v>
      </c>
      <c r="E24" s="8">
        <v>6.12</v>
      </c>
      <c r="F24" s="8">
        <v>237633.96</v>
      </c>
      <c r="G24" s="8">
        <v>199.47</v>
      </c>
      <c r="H24" s="8">
        <v>69.34</v>
      </c>
      <c r="I24" s="8">
        <v>17.55</v>
      </c>
      <c r="J24" s="8">
        <v>12.41</v>
      </c>
      <c r="K24" s="8">
        <v>139.16</v>
      </c>
    </row>
    <row r="25" spans="1:11" ht="12">
      <c r="A25" s="7" t="s">
        <v>2</v>
      </c>
      <c r="B25" s="7">
        <v>1995</v>
      </c>
      <c r="C25" s="8">
        <v>2269.57</v>
      </c>
      <c r="D25" s="8">
        <v>8.03</v>
      </c>
      <c r="E25" s="8">
        <v>6</v>
      </c>
      <c r="F25" s="8">
        <v>243824.86</v>
      </c>
      <c r="G25" s="8">
        <v>199.63</v>
      </c>
      <c r="H25" s="8">
        <v>66.8</v>
      </c>
      <c r="I25" s="8">
        <v>16.15</v>
      </c>
      <c r="J25" s="8">
        <v>11.49</v>
      </c>
      <c r="K25" s="8">
        <v>132.32</v>
      </c>
    </row>
    <row r="26" spans="1:11" ht="12">
      <c r="A26" s="7" t="s">
        <v>2</v>
      </c>
      <c r="B26" s="7">
        <v>1996</v>
      </c>
      <c r="C26" s="8">
        <v>2205.94</v>
      </c>
      <c r="D26" s="8">
        <v>7.54</v>
      </c>
      <c r="E26" s="8">
        <v>5.71</v>
      </c>
      <c r="F26" s="8">
        <v>242527.73</v>
      </c>
      <c r="G26" s="8">
        <v>195.31</v>
      </c>
      <c r="H26" s="8">
        <v>61.65</v>
      </c>
      <c r="I26" s="8">
        <v>14.19</v>
      </c>
      <c r="J26" s="8">
        <v>10.83</v>
      </c>
      <c r="K26" s="8">
        <v>120.99</v>
      </c>
    </row>
    <row r="27" spans="1:11" ht="12">
      <c r="A27" s="7" t="s">
        <v>2</v>
      </c>
      <c r="B27" s="7">
        <v>1997</v>
      </c>
      <c r="C27" s="8">
        <v>2172.23</v>
      </c>
      <c r="D27" s="8">
        <v>7.27</v>
      </c>
      <c r="E27" s="8">
        <v>5.69</v>
      </c>
      <c r="F27" s="8">
        <v>236627.96</v>
      </c>
      <c r="G27" s="8">
        <v>194</v>
      </c>
      <c r="H27" s="8">
        <v>57</v>
      </c>
      <c r="I27" s="8">
        <v>13.29</v>
      </c>
      <c r="J27" s="8">
        <v>10.57</v>
      </c>
      <c r="K27" s="8">
        <v>117.27</v>
      </c>
    </row>
    <row r="28" spans="1:11" ht="12">
      <c r="A28" s="7" t="s">
        <v>2</v>
      </c>
      <c r="B28" s="7">
        <v>1998</v>
      </c>
      <c r="C28" s="8">
        <v>2159.93</v>
      </c>
      <c r="D28" s="8">
        <v>7.03</v>
      </c>
      <c r="E28" s="8">
        <v>5.72</v>
      </c>
      <c r="F28" s="8">
        <v>232094.86</v>
      </c>
      <c r="G28" s="8">
        <v>192.56</v>
      </c>
      <c r="H28" s="8">
        <v>55.95</v>
      </c>
      <c r="I28" s="8">
        <v>12.8</v>
      </c>
      <c r="J28" s="8">
        <v>10.75</v>
      </c>
      <c r="K28" s="8">
        <v>116.19</v>
      </c>
    </row>
    <row r="29" spans="1:11" ht="12">
      <c r="A29" s="7" t="s">
        <v>2</v>
      </c>
      <c r="B29" s="7">
        <v>1999</v>
      </c>
      <c r="C29" s="8">
        <v>2146.32</v>
      </c>
      <c r="D29" s="8">
        <v>7</v>
      </c>
      <c r="E29" s="8">
        <v>5.79</v>
      </c>
      <c r="F29" s="8">
        <v>234247.89</v>
      </c>
      <c r="G29" s="8">
        <v>193.73</v>
      </c>
      <c r="H29" s="8">
        <v>56.17</v>
      </c>
      <c r="I29" s="8">
        <v>12.63</v>
      </c>
      <c r="J29" s="8">
        <v>10.96</v>
      </c>
      <c r="K29" s="8">
        <v>118.38</v>
      </c>
    </row>
    <row r="30" spans="1:11" ht="12">
      <c r="A30" s="7" t="s">
        <v>2</v>
      </c>
      <c r="B30" s="7">
        <v>2000</v>
      </c>
      <c r="C30" s="8">
        <v>2160.36</v>
      </c>
      <c r="D30" s="8">
        <v>7.07</v>
      </c>
      <c r="E30" s="8">
        <v>5.94</v>
      </c>
      <c r="F30" s="8">
        <v>237295.8</v>
      </c>
      <c r="G30" s="8">
        <v>199.31</v>
      </c>
      <c r="H30" s="8">
        <v>57.17</v>
      </c>
      <c r="I30" s="8">
        <v>12.56</v>
      </c>
      <c r="J30" s="8">
        <v>11.48</v>
      </c>
      <c r="K30" s="8">
        <v>119.85</v>
      </c>
    </row>
    <row r="31" spans="1:11" ht="12">
      <c r="A31" s="7" t="s">
        <v>2</v>
      </c>
      <c r="B31" s="7">
        <v>2001</v>
      </c>
      <c r="C31" s="8">
        <v>2186.87</v>
      </c>
      <c r="D31" s="8">
        <v>7.19</v>
      </c>
      <c r="E31" s="8">
        <v>6.07</v>
      </c>
      <c r="F31" s="8">
        <v>240617.34</v>
      </c>
      <c r="G31" s="8">
        <v>199.69</v>
      </c>
      <c r="H31" s="8">
        <v>60.41</v>
      </c>
      <c r="I31" s="8">
        <v>12.6</v>
      </c>
      <c r="J31" s="8">
        <v>11.69</v>
      </c>
      <c r="K31" s="8">
        <v>123.39</v>
      </c>
    </row>
    <row r="32" spans="1:11" ht="12">
      <c r="A32" s="7" t="s">
        <v>2</v>
      </c>
      <c r="B32" s="7">
        <v>2002</v>
      </c>
      <c r="C32" s="8">
        <v>2200.82</v>
      </c>
      <c r="D32" s="8">
        <v>7.24</v>
      </c>
      <c r="E32" s="8">
        <v>6.11</v>
      </c>
      <c r="F32" s="8">
        <v>241180.13</v>
      </c>
      <c r="G32" s="8">
        <v>204.61</v>
      </c>
      <c r="H32" s="8">
        <v>60.45</v>
      </c>
      <c r="I32" s="8">
        <v>12.52</v>
      </c>
      <c r="J32" s="8">
        <v>11.11</v>
      </c>
      <c r="K32" s="8">
        <v>124.11</v>
      </c>
    </row>
    <row r="33" spans="1:11" ht="12">
      <c r="A33" s="7" t="s">
        <v>2</v>
      </c>
      <c r="B33" s="7">
        <v>2003</v>
      </c>
      <c r="C33" s="8">
        <v>2177.3</v>
      </c>
      <c r="D33" s="8">
        <v>7.25</v>
      </c>
      <c r="E33" s="8">
        <v>6.12</v>
      </c>
      <c r="F33" s="8">
        <v>239040.98</v>
      </c>
      <c r="G33" s="8">
        <v>203.47</v>
      </c>
      <c r="H33" s="8">
        <v>59.36</v>
      </c>
      <c r="I33" s="8">
        <v>12.14</v>
      </c>
      <c r="J33" s="8">
        <v>10.44</v>
      </c>
      <c r="K33" s="8">
        <v>121.43</v>
      </c>
    </row>
    <row r="34" spans="1:11" ht="12">
      <c r="A34" s="7" t="s">
        <v>2</v>
      </c>
      <c r="B34" s="7">
        <v>2004</v>
      </c>
      <c r="C34" s="8">
        <v>2169.67</v>
      </c>
      <c r="D34" s="8">
        <v>7.27</v>
      </c>
      <c r="E34" s="8">
        <v>6.1</v>
      </c>
      <c r="F34" s="8">
        <v>235899.64</v>
      </c>
      <c r="G34" s="8">
        <v>203.06</v>
      </c>
      <c r="H34" s="8">
        <v>58.73</v>
      </c>
      <c r="I34" s="8">
        <v>11.85</v>
      </c>
      <c r="J34" s="8">
        <v>10</v>
      </c>
      <c r="K34" s="8">
        <v>120.59</v>
      </c>
    </row>
    <row r="35" spans="1:11" ht="12">
      <c r="A35" s="7" t="s">
        <v>2</v>
      </c>
      <c r="B35" s="7">
        <v>2005</v>
      </c>
      <c r="C35" s="8">
        <v>2188.85</v>
      </c>
      <c r="D35" s="8">
        <v>7.28</v>
      </c>
      <c r="E35" s="8">
        <v>6.14</v>
      </c>
      <c r="F35" s="8">
        <v>233879.46</v>
      </c>
      <c r="G35" s="8">
        <v>205.42</v>
      </c>
      <c r="H35" s="8">
        <v>60.12</v>
      </c>
      <c r="I35" s="8">
        <v>12.16</v>
      </c>
      <c r="J35" s="8">
        <v>9.83</v>
      </c>
      <c r="K35" s="8">
        <v>118.83</v>
      </c>
    </row>
    <row r="36" spans="1:11" ht="12">
      <c r="A36" s="7" t="s">
        <v>2</v>
      </c>
      <c r="B36" s="7">
        <v>2006</v>
      </c>
      <c r="C36" s="8">
        <v>2214.78</v>
      </c>
      <c r="D36" s="8">
        <v>7.39</v>
      </c>
      <c r="E36" s="8">
        <v>6.2</v>
      </c>
      <c r="F36" s="8">
        <v>233771.31</v>
      </c>
      <c r="G36" s="8">
        <v>203.79</v>
      </c>
      <c r="H36" s="8">
        <v>62.95</v>
      </c>
      <c r="I36" s="8">
        <v>12.43</v>
      </c>
      <c r="J36" s="8">
        <v>9.97</v>
      </c>
      <c r="K36" s="8">
        <v>118.22</v>
      </c>
    </row>
    <row r="37" spans="1:11" ht="12">
      <c r="A37" s="7" t="s">
        <v>2</v>
      </c>
      <c r="B37" s="7">
        <v>2007</v>
      </c>
      <c r="C37" s="8">
        <v>2237.04</v>
      </c>
      <c r="D37" s="8">
        <v>7.47</v>
      </c>
      <c r="E37" s="8">
        <v>6.31</v>
      </c>
      <c r="F37" s="8">
        <v>235436.97</v>
      </c>
      <c r="G37" s="8">
        <v>205.27</v>
      </c>
      <c r="H37" s="8">
        <v>65.49</v>
      </c>
      <c r="I37" s="8">
        <v>12.99</v>
      </c>
      <c r="J37" s="8">
        <v>10.17</v>
      </c>
      <c r="K37" s="8">
        <v>120.41</v>
      </c>
    </row>
    <row r="38" spans="1:11" ht="12">
      <c r="A38" s="7" t="s">
        <v>2</v>
      </c>
      <c r="B38" s="7">
        <v>2008</v>
      </c>
      <c r="C38" s="8">
        <v>2257.8</v>
      </c>
      <c r="D38" s="8">
        <v>7.69</v>
      </c>
      <c r="E38" s="8">
        <v>6.47</v>
      </c>
      <c r="F38" s="8">
        <v>236125.42</v>
      </c>
      <c r="G38" s="8">
        <v>203.79</v>
      </c>
      <c r="H38" s="8">
        <v>68.53</v>
      </c>
      <c r="I38" s="8">
        <v>13.46</v>
      </c>
      <c r="J38" s="8">
        <v>10.29</v>
      </c>
      <c r="K38" s="8">
        <v>120.11</v>
      </c>
    </row>
    <row r="39" spans="1:11" ht="12">
      <c r="A39" s="7" t="s">
        <v>2</v>
      </c>
      <c r="B39" s="7">
        <v>2009</v>
      </c>
      <c r="C39" s="8">
        <v>2295.41</v>
      </c>
      <c r="D39" s="8">
        <v>7.86</v>
      </c>
      <c r="E39" s="8">
        <v>6.54</v>
      </c>
      <c r="F39" s="8">
        <v>239688.42</v>
      </c>
      <c r="G39" s="8">
        <v>205.18</v>
      </c>
      <c r="H39" s="8">
        <v>69.31</v>
      </c>
      <c r="I39" s="8">
        <v>13.48</v>
      </c>
      <c r="J39" s="8">
        <v>10.11</v>
      </c>
      <c r="K39" s="8">
        <v>121.45</v>
      </c>
    </row>
    <row r="41" ht="12">
      <c r="A41" s="16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Franziska Wenzel</dc:creator>
  <cp:keywords/>
  <dc:description/>
  <cp:lastModifiedBy>Franziska Wenzel</cp:lastModifiedBy>
  <dcterms:created xsi:type="dcterms:W3CDTF">2004-12-22T15:47:37Z</dcterms:created>
  <cp:category/>
  <cp:version/>
  <cp:contentType/>
  <cp:contentStatus/>
</cp:coreProperties>
</file>